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mc:Ignorable="x15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5\Normal\"/>
    </mc:Choice>
  </mc:AlternateContent>
  <x:bookViews>
    <x:workbookView xWindow="-98" yWindow="-98" windowWidth="22695" windowHeight="14475"/>
  </x:bookViews>
  <x:sheets>
    <x:sheet name="2023" sheetId="15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'2023'!$B$27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'2023'!$B$25</x:definedName>
    <x:definedName name="TOTAL_SORTIES">#REF!</x:definedName>
  </x:definedNames>
  <x:calcPr calcId="162913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<sst xmlns="http://schemas.openxmlformats.org/spreadsheetml/2006/main" count="41" uniqueCount="40">
  <si>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</si>
  <si>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</si>
  <si>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</si>
  <si>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</si>
  <si>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</si>
  <si>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</si>
  <si>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</si>
  <si>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</si>
  <si>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</si>
  <si>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</si>
  <si>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</si>
  <si>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</si>
  <si>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</si>
  <si>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</si>
  <si>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</si>
  <si>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</si>
  <si>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</si>
  <si>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</si>
  <si>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</si>
  <si>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</si>
  <si>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</si>
  <si>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</si>
  <si>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</si>
  <si>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</si>
  <si>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</si>
  <si>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</si>
  <si>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</si>
  <si>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</si>
  <si>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</si>
  <si>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</si>
  <si>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</si>
  <si>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</si>
  <si>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</si>
  <si>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</si>
  <si>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</si>
  <si>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</si>
  <si>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</si>
  <si>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</si>
  <si>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Formation</t>
  </si>
  <si>
    <t>TJM (Février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</si>
</sst>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7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0" fillId="0" borderId="11" xfId="0" applyBorder="1" applyProtection="1">
      <x:protection locked="0"/>
    </x:xf>
    <x:xf numFmtId="4" fontId="4" fillId="4" borderId="11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1:P27"/>
  <x:sheetViews>
    <x:sheetView tabSelected="1" topLeftCell="B1" workbookViewId="0">
      <x:selection activeCell="P16" sqref="P16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2" t="s">
        <x:v>9</x:v>
      </x:c>
    </x:row>
    <x:row r="2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/>
      <x:c r="D6" s="56">
        <x:v>19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/>
      <x:c r="J6" s="33"/>
      <x:c r="K6" s="33"/>
      <x:c r="L6" s="33"/>
      <x:c r="M6" s="33"/>
      <x:c r="N6" s="33"/>
      <x:c r="O6" s="31"/>
      <x:c r="P6" s="52">
        <x:f>SUM(C6:N6)</x:f>
        <x:v>76</x:v>
      </x:c>
    </x:row>
    <x:row r="7">
      <x:c r="B7" s="8" t="s">
        <x:v>20</x:v>
      </x:c>
      <x:c r="C7" s="33"/>
      <x:c r="D7" s="33">
        <x:v>20</x:v>
      </x:c>
      <x:c r="E7" s="33">
        <x:v>23</x:v>
      </x:c>
      <x:c r="F7" s="33">
        <x:v>18</x:v>
      </x:c>
      <x:c r="G7" s="33">
        <x:v>18</x:v>
      </x:c>
      <x:c r="H7" s="33">
        <x:v>22</x:v>
      </x:c>
      <x:c r="I7" s="33"/>
      <x:c r="J7" s="33"/>
      <x:c r="K7" s="33"/>
      <x:c r="L7" s="33"/>
      <x:c r="M7" s="33"/>
      <x:c r="N7" s="33"/>
      <x:c r="O7" s="31"/>
      <x:c r="P7" s="52">
        <x:f>SUM(C7:N7)</x:f>
        <x:v>79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3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/>
      <x:c r="D11" s="10">
        <x:v>20</x:v>
      </x:c>
      <x:c r="E11" s="10">
        <x:v>23</x:v>
      </x:c>
      <x:c r="F11" s="10">
        <x:v>18</x:v>
      </x:c>
      <x:c r="G11" s="10">
        <x:v>18</x:v>
      </x:c>
      <x:c r="H11" s="10">
        <x:v>21.5</x:v>
      </x:c>
      <x:c r="I11" s="10"/>
      <x:c r="J11" s="10"/>
      <x:c r="K11" s="10"/>
      <x:c r="L11" s="10"/>
      <x:c r="M11" s="10"/>
      <x:c r="N11" s="10"/>
      <x:c r="P11" s="53">
        <x:f>SUM(C11:N11)</x:f>
        <x:v>79</x:v>
      </x:c>
    </x:row>
    <x:row r="12">
      <x:c r="B12" s="8" t="s">
        <x:v>15</x:v>
      </x:c>
      <x:c r="C12" s="11"/>
      <x:c r="D12" s="11"/>
      <x:c r="E12" s="11"/>
      <x:c r="F12" s="11">
        <x:v>1</x:v>
      </x:c>
      <x:c r="G12" s="11">
        <x:v>1</x:v>
      </x:c>
      <x:c r="H12" s="11">
        <x:v>0.5</x:v>
      </x:c>
      <x:c r="I12" s="11"/>
      <x:c r="J12" s="11"/>
      <x:c r="K12" s="11"/>
      <x:c r="L12" s="11"/>
      <x:c r="M12" s="11"/>
      <x:c r="N12" s="11"/>
      <x:c r="P12" s="53">
        <x:f>SUM(C12:N12)</x:f>
        <x:v>2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/>
      <x:c r="D17" s="9">
        <x:f>D11*Params!$C$5*(1-Params!$C$3)-Params!$C$4</x:f>
        <x:v>10965</x:v>
      </x:c>
      <x:c r="E17" s="9">
        <x:f>E11*Params!$C$5*(1-Params!$C$3)-Params!$C$4</x:f>
        <x:v>12621</x:v>
      </x:c>
      <x:c r="F17" s="9">
        <x:f>F11*Params!$C$5*(1-Params!$C$3)-Params!$C$4</x:f>
        <x:v>9861</x:v>
      </x:c>
      <x:c r="G17" s="9">
        <x:f>G11*Params!$C$5*(1-Params!$C$3)-Params!$C$4</x:f>
        <x:v>9861</x:v>
      </x:c>
      <x:c r="H17" s="9">
        <x:f>H11*Params!$C$5*(1-Params!$C$3)-Params!$C$4</x:f>
      </x:c>
      <x:c r="I17" s="9"/>
      <x:c r="J17" s="9"/>
      <x:c r="K17" s="9"/>
      <x:c r="L17" s="9"/>
      <x:c r="M17" s="9"/>
      <x:c r="N17" s="9"/>
      <x:c r="O17" s="4"/>
      <x:c r="P17" s="37">
        <x:f>SUM(C17:N17)</x:f>
        <x:v>43308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SUM(C19:N19)</x:f>
        <x:v>43308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/>
      <x:c r="D22" s="9">
        <x:v>6481.85</x:v>
      </x:c>
      <x:c r="E22" s="9">
        <x:v>6481.85</x:v>
      </x:c>
      <x:c r="F22" s="9">
        <x:v>6481.85</x:v>
      </x:c>
      <x:c r="G22" s="9">
        <x:v>6481.85</x:v>
      </x:c>
      <x:c r="H22" s="9">
        <x:v>6481.85</x:v>
      </x:c>
      <x:c r="I22" s="9"/>
      <x:c r="J22" s="9"/>
      <x:c r="K22" s="9"/>
      <x:c r="L22" s="9"/>
      <x:c r="M22" s="9"/>
      <x:c r="N22" s="9"/>
      <x:c r="O22" s="4"/>
      <x:c r="P22" s="39">
        <x:f>SUM(C22:N22)</x:f>
        <x:v>25927.4</x:v>
      </x:c>
    </x:row>
    <x:row r="23">
      <x:c r="B23" s="8" t="s">
        <x:v>8</x:v>
      </x:c>
      <x:c r="C23" s="9"/>
      <x:c r="D23" s="9">
        <x:f>1305.97+2619.64</x:f>
        <x:v>3925.6099999999997</x:v>
      </x:c>
      <x:c r="E23" s="9">
        <x:f>1305.97+2619.64</x:f>
        <x:v>3925.6099999999997</x:v>
      </x:c>
      <x:c r="F23" s="9">
        <x:f>1305.97+2619.64</x:f>
        <x:v>3925.6099999999997</x:v>
      </x:c>
      <x:c r="G23" s="9">
        <x:f>1305.97+2625.49</x:f>
        <x:v>3931.46</x:v>
      </x:c>
      <x:c r="H23" s="9">
        <x:f>1305.97+2623.89</x:f>
      </x:c>
      <x:c r="I23" s="9"/>
      <x:c r="J23" s="9"/>
      <x:c r="K23" s="9"/>
      <x:c r="L23" s="9"/>
      <x:c r="M23" s="9"/>
      <x:c r="N23" s="9"/>
      <x:c r="O23" s="4"/>
      <x:c r="P23" s="39">
        <x:f>SUM(C23:N23)</x:f>
        <x:v>15708.289999999997</x:v>
      </x:c>
    </x:row>
    <x:row r="24">
      <x:c r="B24" s="60" t="s">
        <x:v>38</x:v>
      </x:c>
      <x:c r="C24" s="61"/>
      <x:c r="D24" s="61">
        <x:v>1990</x:v>
      </x:c>
      <x:c r="E24" s="61"/>
      <x:c r="F24" s="61"/>
      <x:c r="G24" s="61"/>
      <x:c r="H24" s="61"/>
      <x:c r="I24" s="61"/>
      <x:c r="J24" s="61"/>
      <x:c r="K24" s="61"/>
      <x:c r="L24" s="61"/>
      <x:c r="M24" s="61"/>
      <x:c r="N24" s="61"/>
      <x:c r="O24" s="4"/>
      <x:c r="P24" s="39">
        <x:f>SUM(C24:N24)</x:f>
        <x:v>1990</x:v>
      </x:c>
    </x:row>
    <x:row r="25">
      <x:c r="B25" s="7" t="s">
        <x:v>3</x:v>
      </x:c>
      <x:c r="C25" s="40">
        <x:f>SUM(C22:C24)</x:f>
      </x:c>
      <x:c r="D25" s="40">
        <x:f>SUM(D22:D24)</x:f>
      </x:c>
      <x:c r="E25" s="40">
        <x:f>SUM(E22:E24)</x:f>
      </x:c>
      <x:c r="F25" s="40">
        <x:f>SUM(F22:F24)</x:f>
      </x:c>
      <x:c r="G25" s="40">
        <x:f>SUM(G22:G24)</x:f>
      </x:c>
      <x:c r="H25" s="40">
        <x:f>SUM(H22:H24)</x:f>
      </x:c>
      <x:c r="I25" s="40">
        <x:f>SUM(I22:I24)</x:f>
      </x:c>
      <x:c r="J25" s="40">
        <x:f>SUM(J22:J24)</x:f>
      </x:c>
      <x:c r="K25" s="40">
        <x:f>SUM(K22:K24)</x:f>
      </x:c>
      <x:c r="L25" s="40">
        <x:f>SUM(L22:L24)</x:f>
      </x:c>
      <x:c r="M25" s="40">
        <x:f>SUM(M22:M24)</x:f>
      </x:c>
      <x:c r="N25" s="40">
        <x:f>SUM(N22:N24)</x:f>
      </x:c>
      <x:c r="O25" s="4"/>
      <x:c r="P25" s="41">
        <x:f>SUM(C25:N25)</x:f>
        <x:v>43625.69</x:v>
      </x:c>
    </x:row>
    <x:row r="26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>
      <x:c r="B27" s="43" t="s">
        <x:v>25</x:v>
      </x:c>
      <x:c r="C27" s="44">
        <x:f>C19-C25</x:f>
      </x:c>
      <x:c r="D27" s="44">
        <x:f>D19-D25</x:f>
      </x:c>
      <x:c r="E27" s="44">
        <x:f>E19-E25</x:f>
      </x:c>
      <x:c r="F27" s="44">
        <x:f>F19-F25</x:f>
      </x:c>
      <x:c r="G27" s="44">
        <x:f>G19-G25</x:f>
      </x:c>
      <x:c r="H27" s="44">
        <x:f>H19-H25</x:f>
      </x:c>
      <x:c r="I27" s="44">
        <x:f>I19-I25</x:f>
      </x:c>
      <x:c r="J27" s="44">
        <x:f>J19-J25</x:f>
      </x:c>
      <x:c r="K27" s="44">
        <x:f>K19-K25</x:f>
      </x:c>
      <x:c r="L27" s="44">
        <x:f>L19-L25</x:f>
      </x:c>
      <x:c r="M27" s="44">
        <x:f>M19-M25</x:f>
      </x:c>
      <x:c r="N27" s="44">
        <x:f>N19-N25</x:f>
      </x:c>
      <x:c r="P27" s="54">
        <x:f>SUM(C27:N27)</x:f>
        <x:v>-317.6899999999987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5"/>
  <x:sheetViews>
    <x:sheetView workbookViewId="0">
      <x:selection activeCell="C10" sqref="C10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4" t="s">
        <x:v>22</x:v>
      </x:c>
      <x:c r="C2" s="65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39</x:v>
      </x:c>
      <x:c r="C5" s="29">
        <x:v>600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6" t="s">
        <x:v>23</x:v>
      </x:c>
      <x:c r="C2" s="66"/>
    </x:row>
    <x:row r="3" spans="2:3" ht="16.899999999999999" customHeight="1" x14ac:dyDescent="0.45">
      <x:c r="B3" s="34" t="s">
        <x:v>24</x:v>
      </x:c>
      <x:c r="C3" s="35">
        <x:f>'2023'!P27</x:f>
        <x:v>-317.68999999999869</x:v>
      </x:c>
    </x:row>
    <x:row r="4" spans="2:3" ht="16.899999999999999" customHeight="1" x14ac:dyDescent="0.45">
      <x:c r="B4" s="34" t="s">
        <x:v>26</x:v>
      </x:c>
      <x:c r="C4" s="36">
        <x:f>SUM('2023'!P12)</x:f>
        <x:v>2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Sadok</cp:lastModifiedBy>
  <cp:lastPrinted>2017-08-08T16:51:32Z</cp:lastPrinted>
  <dcterms:modified xsi:type="dcterms:W3CDTF">2023-07-04T14:11:35Z</dcterms:modified>
</cp:coreProperties>
</file>