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1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'2023'!$B$18</x:definedName>
    <x:definedName name="ENTREE_ASTREINTE">#REF!</x:definedName>
    <x:definedName name="ENTREES" localSheetId="0">'2023'!$B$16</x:definedName>
    <x:definedName name="ENTREES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'2023'!$B$29</x:definedName>
    <x:definedName name="SOLDE">#REF!</x:definedName>
    <x:definedName name="SORTIES" localSheetId="0">'2023'!$B$21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'2023'!$B$26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'2023'!$B$25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'2023'!$B$24</x:definedName>
    <x:definedName name="SORTIES_INTERESSEMENT_CSG_CRDS">#REF!</x:definedName>
    <x:definedName name="SORTIES_INTERESSEMENT_NET" localSheetId="0">'2023'!$B$23</x:definedName>
    <x:definedName name="SORTIES_INTERESSEMENT_NET">#REF!</x:definedName>
    <x:definedName name="SORTIES_SALAIRE_NET" localSheetId="0">'2023'!$B$22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'2023'!$B$27</x:definedName>
    <x:definedName name="TOTAL_SORTIES">#REF!</x:definedName>
  </x:definedNames>
  <x:calcPr calcId="162913"/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<sst xmlns="http://schemas.openxmlformats.org/spreadsheetml/2006/main" count="43" uniqueCount="42">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</sst>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6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0" fontId="1" fillId="0" borderId="4" xfId="0" applyFont="1" applyBorder="1"/>
    <x:xf numFmtId="4" fontId="1" fillId="0" borderId="4" xfId="0" applyNumberFormat="1" applyFont="1" applyBorder="1"/>
    <x:xf numFmtId="0" fontId="1" fillId="6" borderId="5" xfId="0" applyFont="1" applyFill="1" applyBorder="1"/>
    <x:xf numFmtId="0" fontId="0" fillId="6" borderId="4" xfId="0" applyFill="1" applyBorder="1"/>
    <x:xf numFmtId="0" fontId="1" fillId="7" borderId="1" xfId="0" applyFont="1" applyFill="1" applyBorder="1"/>
    <x:xf numFmtId="0" fontId="1" fillId="7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8" borderId="5" xfId="0" applyFont="1" applyFill="1" applyBorder="1"/>
    <x:xf numFmtId="0" fontId="0" fillId="8" borderId="4" xfId="0" applyFill="1" applyBorder="1"/>
    <x:xf numFmtId="0" fontId="0" fillId="8" borderId="13" xfId="0" applyFill="1" applyBorder="1"/>
    <x:xf numFmtId="4" fontId="5" fillId="4" borderId="8" xfId="0" applyNumberFormat="1" applyFont="1" applyFill="1" applyBorder="1"/>
    <x:xf numFmtId="0" fontId="0" fillId="6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0" borderId="1" xfId="0" applyFont="1" applyFill="1" applyBorder="1" applyAlignment="1">
      <x:alignment vertical="center"/>
    </x:xf>
    <x:xf numFmtId="9" fontId="1" fillId="10" borderId="1" xfId="1" applyFont="1" applyFill="1" applyBorder="1" applyAlignment="1">
      <x:alignment vertical="center"/>
    </x:xf>
    <x:xf numFmtId="0" fontId="1" fillId="5" borderId="1" xfId="0" applyFont="1" applyFill="1" applyBorder="1"/>
    <x:xf numFmtId="4" fontId="1" fillId="5" borderId="1" xfId="0" applyNumberFormat="1" applyFont="1" applyFill="1" applyBorder="1"/>
    <x:xf numFmtId="0" fontId="1" fillId="6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7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8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2" borderId="1" xfId="0" applyFont="1" applyFill="1" applyBorder="1" applyAlignment="1">
      <x:alignment vertical="center"/>
    </x:xf>
    <x:xf numFmtId="0" fontId="13" fillId="12" borderId="2" xfId="0" applyFont="1" applyFill="1" applyBorder="1" applyAlignment="1">
      <x:alignment vertical="center"/>
    </x:xf>
    <x:xf numFmtId="4" fontId="13" fillId="12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5" fillId="4" borderId="6" xfId="0" applyNumberFormat="1" applyFont="1" applyFill="1" applyBorder="1"/>
    <x:xf numFmtId="4" fontId="14" fillId="0" borderId="0" xfId="0" applyNumberFormat="1" applyFont="1"/>
    <x:xf numFmtId="4" fontId="16" fillId="0" borderId="1" xfId="0" applyNumberFormat="1" applyFont="1" applyBorder="1" applyAlignment="1">
      <x:alignment horizontal="right"/>
    </x:xf>
    <x:xf numFmtId="0" fontId="14" fillId="0" borderId="0" xfId="0" applyFont="1"/>
    <x:xf numFmtId="4" fontId="17" fillId="4" borderId="6" xfId="0" applyNumberFormat="1" applyFont="1" applyFill="1" applyBorder="1"/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9" borderId="5" xfId="0" applyFont="1" applyFill="1" applyBorder="1" applyAlignment="1">
      <x:alignment horizontal="center" vertical="center"/>
    </x:xf>
    <x:xf numFmtId="0" fontId="6" fillId="9" borderId="13" xfId="0" applyFont="1" applyFill="1" applyBorder="1" applyAlignment="1">
      <x:alignment horizontal="center" vertical="center"/>
    </x:xf>
    <x:xf numFmtId="0" fontId="12" fillId="11" borderId="5" xfId="0" applyFont="1" applyFill="1" applyBorder="1" applyAlignment="1">
      <x:alignment horizontal="center" vertical="center"/>
    </x:xf>
    <x:xf numFmtId="0" fontId="12" fillId="11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R31"/>
  <x:sheetViews>
    <x:sheetView tabSelected="1" topLeftCell="B1" workbookViewId="0">
      <x:selection activeCell="N27" sqref="N27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>
      <x:c r="B1" s="80" t="s">
        <x:v>9</x:v>
      </x:c>
      <x:c r="P1" s="52"/>
    </x:row>
    <x:row r="2">
      <x:c r="B2" s="81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ht="16.5" customHeight="1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ht="16.5" customHeight="1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ht="15" customHeight="1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ht="15" customHeight="1">
      <x:c r="B6" s="10" t="s">
        <x:v>29</x:v>
      </x:c>
      <x:c r="C6" s="11"/>
      <x:c r="D6" s="11"/>
      <x:c r="E6" s="11"/>
      <x:c r="F6" s="11">
        <x:v>19</x:v>
      </x:c>
      <x:c r="G6" s="11">
        <x:v>19</x:v>
      </x:c>
      <x:c r="H6" s="11">
        <x:v>19</x:v>
      </x:c>
      <x:c r="I6" s="11"/>
      <x:c r="J6" s="11"/>
      <x:c r="K6" s="11"/>
      <x:c r="L6" s="11"/>
      <x:c r="M6" s="11"/>
      <x:c r="N6" s="69"/>
      <x:c r="O6" s="51"/>
      <x:c r="P6" s="77">
        <x:f>SUM(C6:N6)</x:f>
        <x:v>38</x:v>
      </x:c>
    </x:row>
    <x:row r="7" ht="15" customHeight="1">
      <x:c r="B7" s="10" t="s">
        <x:v>30</x:v>
      </x:c>
      <x:c r="C7" s="11"/>
      <x:c r="D7" s="11"/>
      <x:c r="E7" s="11"/>
      <x:c r="F7" s="11">
        <x:v>13</x:v>
      </x:c>
      <x:c r="G7" s="11">
        <x:v>18</x:v>
      </x:c>
      <x:c r="H7" s="11">
        <x:v>20</x:v>
      </x:c>
      <x:c r="I7" s="11"/>
      <x:c r="J7" s="11"/>
      <x:c r="K7" s="11"/>
      <x:c r="L7" s="11"/>
      <x:c r="M7" s="11"/>
      <x:c r="N7" s="11"/>
      <x:c r="O7" s="51"/>
      <x:c r="P7" s="77">
        <x:f>SUM(C7:N7)</x:f>
        <x:v>31</x:v>
      </x:c>
    </x:row>
    <x:row r="8" ht="15" customHeight="1">
      <x:c r="B8" s="15" t="s">
        <x:v>31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51"/>
      <x:c r="P8" s="77">
        <x:f>SUM(C8:N8)</x:f>
        <x:v>-7</x:v>
      </x:c>
    </x:row>
    <x:row r="9" ht="15" customHeight="1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8"/>
    </x:row>
    <x:row r="10" ht="15" customHeight="1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ht="15" customHeight="1">
      <x:c r="B11" s="16" t="s">
        <x:v>22</x:v>
      </x:c>
      <x:c r="C11" s="58"/>
      <x:c r="D11" s="58"/>
      <x:c r="E11" s="58"/>
      <x:c r="F11" s="58">
        <x:v>13</x:v>
      </x:c>
      <x:c r="G11" s="58">
        <x:v>18</x:v>
      </x:c>
      <x:c r="H11" s="58">
        <x:v>20</x:v>
      </x:c>
      <x:c r="I11" s="58"/>
      <x:c r="J11" s="58"/>
      <x:c r="K11" s="58"/>
      <x:c r="L11" s="58"/>
      <x:c r="M11" s="58"/>
      <x:c r="N11" s="58"/>
      <x:c r="P11" s="77">
        <x:f>SUM(C11:N11)</x:f>
        <x:v>31</x:v>
      </x:c>
    </x:row>
    <x:row r="12" ht="15" customHeight="1">
      <x:c r="B12" s="10" t="s">
        <x:v>24</x:v>
      </x:c>
      <x:c r="C12" s="59"/>
      <x:c r="D12" s="59"/>
      <x:c r="E12" s="59"/>
      <x:c r="F12" s="59">
        <x:v>6</x:v>
      </x:c>
      <x:c r="G12" s="59">
        <x:v>1</x:v>
      </x:c>
      <x:c r="H12" s="59">
        <x:v>2</x:v>
      </x:c>
      <x:c r="I12" s="59"/>
      <x:c r="J12" s="59"/>
      <x:c r="K12" s="59"/>
      <x:c r="L12" s="59"/>
      <x:c r="M12" s="59"/>
      <x:c r="N12" s="59"/>
      <x:c r="P12" s="77">
        <x:f>SUM(C12:N12)</x:f>
        <x:v>7</x:v>
      </x:c>
    </x:row>
    <x:row r="13" ht="15" customHeight="1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/>
      <x:c r="K13" s="59"/>
      <x:c r="L13" s="59"/>
      <x:c r="M13" s="59"/>
      <x:c r="N13" s="59"/>
      <x:c r="P13" s="77">
        <x:f>SUM(C13:N13)</x:f>
        <x:v>0</x:v>
      </x:c>
    </x:row>
    <x:row r="14" ht="15" customHeight="1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7">
        <x:f>SUM(C14:N14)</x:f>
        <x:v>0</x:v>
      </x:c>
    </x:row>
    <x:row r="15" ht="15" customHeight="1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ht="15" customHeight="1">
      <x:c r="B17" s="10" t="s">
        <x:v>6</x:v>
      </x:c>
      <x:c r="C17" s="14"/>
      <x:c r="D17" s="79"/>
      <x:c r="E17" s="79"/>
      <x:c r="F17" s="79">
        <x:f>F11*Params!$C$5*(1-Params!$C$3)-Params!$C$4</x:f>
        <x:v>6622.6</x:v>
      </x:c>
      <x:c r="G17" s="79">
        <x:f>G11*Params!$C$5*(1-Params!$C$3)-Params!$C$4</x:f>
        <x:v>9198.6</x:v>
      </x:c>
      <x:c r="H17" s="79">
        <x:f>H11*Params!$C$5*(1-Params!$C$3)-Params!$C$4</x:f>
      </x:c>
      <x:c r="I17" s="79"/>
      <x:c r="J17" s="79"/>
      <x:c r="K17" s="79"/>
      <x:c r="L17" s="79"/>
      <x:c r="M17" s="79"/>
      <x:c r="N17" s="14"/>
      <x:c r="O17" s="4"/>
      <x:c r="P17" s="44">
        <x:f>SUM(C17:N17)</x:f>
        <x:v>15821.2</x:v>
      </x:c>
    </x:row>
    <x:row r="18" ht="15" customHeight="1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ht="15" customHeight="1">
      <x:c r="B19" s="2" t="s">
        <x:v>2</x:v>
      </x:c>
      <x:c r="C19" s="36">
        <x:f>SUM(C17:C18)</x:f>
      </x:c>
      <x:c r="D19" s="36">
        <x:f>SUM(D17:D18)</x:f>
      </x:c>
      <x:c r="E19" s="36">
        <x:f>SUM(E17:E18)</x:f>
      </x:c>
      <x:c r="F19" s="36">
        <x:f>SUM(F17:F18)</x:f>
      </x:c>
      <x:c r="G19" s="36">
        <x:f>SUM(G17:G18)</x:f>
      </x:c>
      <x:c r="H19" s="36">
        <x:f>SUM(H17:H18)</x:f>
      </x:c>
      <x:c r="I19" s="36">
        <x:f>SUM(I17:I18)</x:f>
      </x:c>
      <x:c r="J19" s="36">
        <x:f>SUM(J17:J18)</x:f>
      </x:c>
      <x:c r="K19" s="36">
        <x:f>SUM(K17:K18)</x:f>
      </x:c>
      <x:c r="L19" s="36">
        <x:f>SUM(L17:L18)</x:f>
      </x:c>
      <x:c r="M19" s="36">
        <x:f>SUM(M17:M18)</x:f>
      </x:c>
      <x:c r="N19" s="36"/>
      <x:c r="O19" s="5"/>
      <x:c r="P19" s="45">
        <x:f>SUM(C19:N19)</x:f>
        <x:v>15821.2</x:v>
      </x:c>
    </x:row>
    <x:row r="20" ht="15" customHeight="1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ht="15" customHeight="1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ht="15" customHeight="1">
      <x:c r="B22" s="10" t="s">
        <x:v>7</x:v>
      </x:c>
      <x:c r="C22" s="11"/>
      <x:c r="D22" s="11"/>
      <x:c r="E22" s="11"/>
      <x:c r="F22" s="11">
        <x:v>5086.21</x:v>
      </x:c>
      <x:c r="G22" s="11">
        <x:v>5086.21</x:v>
      </x:c>
      <x:c r="H22" s="11">
        <x:v>5086.21</x:v>
      </x:c>
      <x:c r="I22" s="11"/>
      <x:c r="J22" s="11"/>
      <x:c r="K22" s="11"/>
      <x:c r="L22" s="11"/>
      <x:c r="M22" s="11"/>
      <x:c r="N22" s="11"/>
      <x:c r="O22" s="4"/>
      <x:c r="P22" s="44">
        <x:f>SUM(C22:N22)</x:f>
      </x:c>
    </x:row>
    <x:row r="23" s="75" customFormat="1">
      <x:c r="B23" s="71" t="s">
        <x:v>38</x:v>
      </x:c>
      <x:c r="C23" s="76"/>
      <x:c r="D23" s="76"/>
      <x:c r="E23" s="76"/>
      <x:c r="F23" s="76">
        <x:f>(5830.99/5)*(1-9.7%)</x:f>
        <x:v>1053.0767939999998</x:v>
      </x:c>
      <x:c r="G23" s="76">
        <x:f>(5830.99/5)*(1-9.7%)</x:f>
        <x:v>1053.0767939999998</x:v>
      </x:c>
      <x:c r="H23" s="76">
        <x:f>(5830.99/5)*(1-9.7%)</x:f>
      </x:c>
      <x:c r="I23" s="76"/>
      <x:c r="J23" s="76"/>
      <x:c r="K23" s="76"/>
      <x:c r="L23" s="76"/>
      <x:c r="M23" s="76"/>
      <x:c r="N23" s="72"/>
      <x:c r="O23" s="73"/>
      <x:c r="P23" s="74">
        <x:f>SUM(C23:N23)</x:f>
      </x:c>
    </x:row>
    <x:row r="24">
      <x:c r="B24" s="12" t="s">
        <x:v>39</x:v>
      </x:c>
      <x:c r="C24" s="13"/>
      <x:c r="D24" s="13"/>
      <x:c r="E24" s="13"/>
      <x:c r="F24" s="13">
        <x:f>(5830.99/5)*9.7%</x:f>
        <x:v>113.12120599999997</x:v>
      </x:c>
      <x:c r="G24" s="13">
        <x:f>(5830.99/5)*9.7%</x:f>
        <x:v>113.12120599999997</x:v>
      </x:c>
      <x:c r="H24" s="13">
        <x:f>(5830.99/5)*9.7%</x:f>
      </x:c>
      <x:c r="I24" s="13"/>
      <x:c r="J24" s="13"/>
      <x:c r="K24" s="13"/>
      <x:c r="L24" s="13"/>
      <x:c r="M24" s="13"/>
      <x:c r="N24" s="13"/>
      <x:c r="O24" s="4"/>
      <x:c r="P24" s="44">
        <x:f>SUM(C24:N24)</x:f>
      </x:c>
    </x:row>
    <x:row r="25" ht="15" customHeight="1">
      <x:c r="B25" s="64" t="s">
        <x:v>35</x:v>
      </x:c>
      <x:c r="C25" s="13"/>
      <x:c r="D25" s="13"/>
      <x:c r="E25" s="13"/>
      <x:c r="F25" s="13">
        <x:f>(F23)*0.02</x:f>
        <x:v>21.061535879999997</x:v>
      </x:c>
      <x:c r="G25" s="13">
        <x:f>(G23)*0.02</x:f>
      </x:c>
      <x:c r="H25" s="13">
        <x:f>(H23)*0.02</x:f>
      </x:c>
      <x:c r="I25" s="13">
        <x:f>(I23)*0.02</x:f>
      </x:c>
      <x:c r="J25" s="13">
        <x:f>(J23)*0.02</x:f>
      </x:c>
      <x:c r="K25" s="13">
        <x:f>(K23)*0.02</x:f>
      </x:c>
      <x:c r="L25" s="13">
        <x:f>(L23)*0.02</x:f>
      </x:c>
      <x:c r="M25" s="13">
        <x:f>(M23)*0.02</x:f>
      </x:c>
      <x:c r="N25" s="13">
        <x:f>(N23)*0.02</x:f>
      </x:c>
      <x:c r="O25" s="4"/>
      <x:c r="P25" s="44">
        <x:f>SUM(C25:N25)</x:f>
      </x:c>
    </x:row>
    <x:row r="26" ht="15" customHeight="1">
      <x:c r="B26" s="10" t="s">
        <x:v>8</x:v>
      </x:c>
      <x:c r="C26" s="11"/>
      <x:c r="D26" s="11"/>
      <x:c r="E26" s="11"/>
      <x:c r="F26" s="11">
        <x:f>1078.89+2379.22</x:f>
        <x:v>3458.1099999999997</x:v>
      </x:c>
      <x:c r="G26" s="11">
        <x:f>1078.89+2397.92</x:f>
        <x:v>3476.8100000000004</x:v>
      </x:c>
      <x:c r="H26" s="11">
        <x:f>1078.89+2383.32</x:f>
      </x:c>
      <x:c r="I26" s="11"/>
      <x:c r="J26" s="11"/>
      <x:c r="K26" s="11"/>
      <x:c r="L26" s="11"/>
      <x:c r="M26" s="11"/>
      <x:c r="N26" s="11"/>
      <x:c r="O26" s="4"/>
      <x:c r="P26" s="44">
        <x:f>SUM(C26:N26)</x:f>
      </x:c>
    </x:row>
    <x:row r="27" ht="15" customHeight="1">
      <x:c r="B27" s="8" t="s">
        <x:v>3</x:v>
      </x:c>
      <x:c r="C27" s="9">
        <x:f>SUM(C22:C26)</x:f>
        <x:v>0</x:v>
      </x:c>
      <x:c r="D27" s="9">
        <x:f>SUM(D22:D26)</x:f>
        <x:v>0</x:v>
      </x:c>
      <x:c r="E27" s="9">
        <x:f>SUM(E22:E26)</x:f>
        <x:v>0</x:v>
      </x:c>
      <x:c r="F27" s="9">
        <x:f>SUM(F22:F26)</x:f>
        <x:v>9731.579535879999</x:v>
      </x:c>
      <x:c r="G27" s="9">
        <x:f>SUM(G22:G26)</x:f>
        <x:v>9750.27953588</x:v>
      </x:c>
      <x:c r="H27" s="9">
        <x:f>SUM(H22:H26)</x:f>
      </x:c>
      <x:c r="I27" s="9">
        <x:f>SUM(I22:I26)</x:f>
        <x:v>0</x:v>
      </x:c>
      <x:c r="J27" s="9">
        <x:f>SUM(J22:J26)</x:f>
        <x:v>0</x:v>
      </x:c>
      <x:c r="K27" s="9">
        <x:f>SUM(K22:K26)</x:f>
        <x:v>0</x:v>
      </x:c>
      <x:c r="L27" s="9">
        <x:f>SUM(L22:L26)</x:f>
        <x:v>0</x:v>
      </x:c>
      <x:c r="M27" s="9">
        <x:f>SUM(M22:M26)</x:f>
        <x:v>0</x:v>
      </x:c>
      <x:c r="N27" s="9">
        <x:f>SUM(N22:N26)</x:f>
        <x:v>0</x:v>
      </x:c>
      <x:c r="O27" s="4"/>
      <x:c r="P27" s="48">
        <x:f>SUM(C27:N27)</x:f>
      </x:c>
    </x:row>
    <x:row r="28" ht="15" customHeight="1">
      <x:c r="B28" s="17"/>
      <x:c r="C28" s="18"/>
      <x:c r="D28" s="18"/>
      <x:c r="E28" s="18"/>
      <x:c r="F28" s="18"/>
      <x:c r="G28" s="18"/>
      <x:c r="H28" s="18"/>
      <x:c r="I28" s="18"/>
      <x:c r="J28" s="18"/>
      <x:c r="K28" s="18"/>
      <x:c r="L28" s="18"/>
      <x:c r="M28" s="18"/>
      <x:c r="N28" s="18"/>
      <x:c r="O28" s="4"/>
      <x:c r="P28" s="49"/>
    </x:row>
    <x:row r="29" ht="15" customHeight="1">
      <x:c r="B29" s="39" t="s">
        <x:v>27</x:v>
      </x:c>
      <x:c r="C29" s="40">
        <x:f>+C19-C27</x:f>
        <x:v>0</x:v>
      </x:c>
      <x:c r="D29" s="40">
        <x:f>+D19-D27</x:f>
        <x:v>0</x:v>
      </x:c>
      <x:c r="E29" s="40">
        <x:f>+E19-E27</x:f>
        <x:v>0</x:v>
      </x:c>
      <x:c r="F29" s="40">
        <x:f>+F19-F27</x:f>
        <x:v>-3108.9795358799984</x:v>
      </x:c>
      <x:c r="G29" s="40">
        <x:f>+G19-G27</x:f>
        <x:v>-551.6795358799991</x:v>
      </x:c>
      <x:c r="H29" s="40">
        <x:f>+H19-H27</x:f>
      </x:c>
      <x:c r="I29" s="40">
        <x:f>+I19-I27</x:f>
        <x:v>0</x:v>
      </x:c>
      <x:c r="J29" s="40">
        <x:f>+J19-J27</x:f>
        <x:v>0</x:v>
      </x:c>
      <x:c r="K29" s="40">
        <x:f>+K19-K27</x:f>
        <x:v>0</x:v>
      </x:c>
      <x:c r="L29" s="40">
        <x:f>+L19-L27</x:f>
        <x:v>0</x:v>
      </x:c>
      <x:c r="M29" s="40">
        <x:f>+M19-M27</x:f>
        <x:v>0</x:v>
      </x:c>
      <x:c r="N29" s="40">
        <x:f>+N19-N27</x:f>
        <x:v>0</x:v>
      </x:c>
      <x:c r="O29" s="4"/>
      <x:c r="P29" s="50">
        <x:f>SUM(C29:N29)</x:f>
        <x:v>-3660.6590717599975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0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2" t="s">
        <x:v>34</x:v>
      </x:c>
      <x:c r="C2" s="83"/>
    </x:row>
    <x:row r="3" spans="2:3" ht="27" customHeight="1" x14ac:dyDescent="0.45">
      <x:c r="B3" s="37" t="s">
        <x:v>32</x:v>
      </x:c>
      <x:c r="C3" s="38">
        <x:v>0.08</x:v>
      </x:c>
    </x:row>
    <x:row r="4" spans="2:3" ht="27" customHeight="1" x14ac:dyDescent="0.45">
      <x:c r="B4" s="37" t="s">
        <x:v>33</x:v>
      </x:c>
      <x:c r="C4" s="37">
        <x:v>75</x:v>
      </x:c>
    </x:row>
    <x:row r="5" spans="2:3" ht="21" customHeight="1" x14ac:dyDescent="0.45">
      <x:c r="B5" s="37" t="s">
        <x:v>41</x:v>
      </x:c>
      <x:c r="C5" s="37">
        <x:v>560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4" t="s">
        <x:v>36</x:v>
      </x:c>
      <x:c r="C2" s="85"/>
    </x:row>
    <x:row r="3" spans="2:3" ht="22.05" customHeight="1" x14ac:dyDescent="0.45">
      <x:c r="B3" s="66" t="s">
        <x:v>37</x:v>
      </x:c>
      <x:c r="C3" s="68">
        <x:f>'2023'!P29</x:f>
        <x:v>-3660.6590717599975</x:v>
      </x:c>
    </x:row>
    <x:row r="4" spans="2:3" ht="22.05" customHeight="1" x14ac:dyDescent="0.45">
      <x:c r="B4" s="67" t="s">
        <x:v>40</x:v>
      </x:c>
      <x:c r="C4" s="68">
        <x:f>'2023'!P12</x:f>
        <x:v>7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2023-07-04T14:11:19Z</dcterms:modified>
</cp:coreProperties>
</file>