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'2023'!$B$33</definedName>
    <definedName name="FRAIS_KM">#REF!</definedName>
    <definedName name="FRAIS_KM_FIXE" localSheetId="0">'2023'!$B$33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'2023'!$B$32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'2023'!$B$27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'2023'!$B$28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G28" i="15" l="1"/>
  <c r="G25" i="15"/>
  <c r="P33" i="15" l="1"/>
  <c r="P32" i="15"/>
  <c r="N28" i="15"/>
  <c r="N30" i="15" s="1"/>
  <c r="M28" i="15"/>
  <c r="L28" i="15"/>
  <c r="K28" i="15"/>
  <c r="J28" i="15"/>
  <c r="I28" i="15"/>
  <c r="H28" i="15"/>
  <c r="H30" i="15" s="1"/>
  <c r="F28" i="15"/>
  <c r="E28" i="15"/>
  <c r="D28" i="15"/>
  <c r="C28" i="15"/>
  <c r="P27" i="15"/>
  <c r="G26" i="15"/>
  <c r="P26" i="15" s="1"/>
  <c r="G24" i="15"/>
  <c r="P24" i="15" s="1"/>
  <c r="G23" i="15"/>
  <c r="P22" i="15"/>
  <c r="M19" i="15"/>
  <c r="L19" i="15"/>
  <c r="K19" i="15"/>
  <c r="J19" i="15"/>
  <c r="I19" i="15"/>
  <c r="H19" i="15"/>
  <c r="F19" i="15"/>
  <c r="E19" i="15"/>
  <c r="D19" i="15"/>
  <c r="C19" i="15"/>
  <c r="P18" i="15"/>
  <c r="G17" i="15"/>
  <c r="P1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C30" i="15" l="1"/>
  <c r="D30" i="15"/>
  <c r="J30" i="15"/>
  <c r="I30" i="15"/>
  <c r="L30" i="15"/>
  <c r="K30" i="15"/>
  <c r="M30" i="15"/>
  <c r="E30" i="15"/>
  <c r="F30" i="15"/>
  <c r="G19" i="15"/>
  <c r="P19" i="15" s="1"/>
  <c r="P8" i="15"/>
  <c r="P23" i="15"/>
  <c r="P25" i="15" l="1"/>
  <c r="G30" i="15" l="1"/>
  <c r="P30" i="15" s="1"/>
  <c r="C3" i="13" s="1"/>
  <c r="P28" i="15"/>
</calcChain>
</file>

<file path=xl/sharedStrings.xml><?xml version="1.0" encoding="utf-8"?>
<sst xmlns="http://schemas.openxmlformats.org/spreadsheetml/2006/main" count="46" uniqueCount="45">
  <si>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</si>
  <si>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</si>
  <si>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</si>
  <si>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</si>
  <si>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</si>
  <si>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</si>
  <si>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</si>
  <si>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</si>
  <si>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</si>
  <si>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</si>
  <si>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</si>
  <si>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</si>
  <si>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</si>
  <si>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</si>
  <si>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</si>
  <si>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</si>
  <si>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</si>
  <si>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</si>
  <si>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</si>
  <si>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</si>
  <si>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</si>
  <si>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</si>
  <si>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</si>
  <si>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</si>
  <si>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</si>
  <si>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</si>
  <si>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</si>
  <si>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</si>
  <si>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</si>
  <si>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</si>
  <si>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</si>
  <si>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</si>
  <si>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</si>
  <si>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</si>
  <si>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</si>
  <si>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</si>
  <si>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</si>
  <si>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</si>
  <si>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</si>
  <si>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</si>
  <si>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</si>
  <si>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</si>
  <si>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</si>
  <si>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</si>
  <si>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(Mai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</si>
</sst>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4"/>
  <sheetViews>
    <sheetView tabSelected="1" topLeftCell="B1" workbookViewId="0">
      <selection activeCell="P28" sqref="P28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59" customWidth="1"/>
    <col min="17" max="17" width="11" customWidth="1"/>
  </cols>
  <sheetData>
    <row r="1" spans="2:16" x14ac:dyDescent="0.45">
      <c r="B1" s="83" t="s">
        <v>10</v>
      </c>
      <c r="P1" s="54"/>
    </row>
    <row r="2" spans="2:16" x14ac:dyDescent="0.45">
      <c r="B2" s="8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5"/>
    </row>
    <row r="3" spans="2:16" ht="16.5" customHeight="1" x14ac:dyDescent="0.45">
      <c r="B3" s="22" t="s">
        <v>5</v>
      </c>
      <c r="C3" s="23" t="s">
        <v>17</v>
      </c>
      <c r="D3" s="23" t="s">
        <v>18</v>
      </c>
      <c r="E3" s="23" t="s">
        <v>19</v>
      </c>
      <c r="F3" s="23" t="s">
        <v>20</v>
      </c>
      <c r="G3" s="23" t="s">
        <v>11</v>
      </c>
      <c r="H3" s="23" t="s">
        <v>12</v>
      </c>
      <c r="I3" s="23" t="s">
        <v>13</v>
      </c>
      <c r="J3" s="23" t="s">
        <v>21</v>
      </c>
      <c r="K3" s="23" t="s">
        <v>14</v>
      </c>
      <c r="L3" s="23" t="s">
        <v>15</v>
      </c>
      <c r="M3" s="23" t="s">
        <v>16</v>
      </c>
      <c r="N3" s="23" t="s">
        <v>22</v>
      </c>
      <c r="O3" s="1"/>
      <c r="P3" s="56" t="s">
        <v>4</v>
      </c>
    </row>
    <row r="4" spans="2:16" ht="16.5" customHeight="1" x14ac:dyDescent="0.45"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1"/>
      <c r="P4" s="57"/>
    </row>
    <row r="5" spans="2:16" ht="15" customHeight="1" x14ac:dyDescent="0.45">
      <c r="B5" s="25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7"/>
      <c r="O5" s="1"/>
      <c r="P5" s="58"/>
    </row>
    <row r="6" spans="2:16" ht="15" customHeight="1" x14ac:dyDescent="0.45">
      <c r="B6" s="10" t="s">
        <v>30</v>
      </c>
      <c r="C6" s="11"/>
      <c r="D6" s="11"/>
      <c r="E6" s="11"/>
      <c r="F6" s="11"/>
      <c r="G6" s="11">
        <v>12</v>
      </c>
      <c r="H6" s="11"/>
      <c r="I6" s="11"/>
      <c r="J6" s="11"/>
      <c r="K6" s="11"/>
      <c r="L6" s="11"/>
      <c r="M6" s="11"/>
      <c r="N6" s="71"/>
      <c r="O6" s="53"/>
      <c r="P6" s="80">
        <f>SUM(C6:N6)</f>
        <v>12</v>
      </c>
    </row>
    <row r="7" spans="2:16" ht="15" customHeight="1" x14ac:dyDescent="0.45">
      <c r="B7" s="10" t="s">
        <v>31</v>
      </c>
      <c r="C7" s="11"/>
      <c r="D7" s="11"/>
      <c r="E7" s="11"/>
      <c r="F7" s="11"/>
      <c r="G7" s="11">
        <v>10</v>
      </c>
      <c r="H7" s="11"/>
      <c r="I7" s="11"/>
      <c r="J7" s="11"/>
      <c r="K7" s="11"/>
      <c r="L7" s="11"/>
      <c r="M7" s="11"/>
      <c r="N7" s="11"/>
      <c r="O7" s="53"/>
      <c r="P7" s="80">
        <f>SUM(C7:N7)</f>
        <v>10</v>
      </c>
    </row>
    <row r="8" spans="2:16" ht="15" customHeight="1" x14ac:dyDescent="0.45">
      <c r="B8" s="15" t="s">
        <v>32</v>
      </c>
      <c r="C8" s="65">
        <f t="shared" ref="C8:N8" si="0">C7-C6</f>
        <v>0</v>
      </c>
      <c r="D8" s="65">
        <f t="shared" si="0"/>
        <v>0</v>
      </c>
      <c r="E8" s="65">
        <f t="shared" si="0"/>
        <v>0</v>
      </c>
      <c r="F8" s="65">
        <f t="shared" si="0"/>
        <v>0</v>
      </c>
      <c r="G8" s="65">
        <f t="shared" si="0"/>
        <v>-2</v>
      </c>
      <c r="H8" s="65">
        <f t="shared" si="0"/>
        <v>0</v>
      </c>
      <c r="I8" s="65">
        <f t="shared" si="0"/>
        <v>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53"/>
      <c r="P8" s="80">
        <f>SUM(C8:N8)</f>
        <v>-2</v>
      </c>
    </row>
    <row r="9" spans="2:16" ht="15" customHeight="1" x14ac:dyDescent="0.45">
      <c r="B9" s="30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1"/>
      <c r="P9" s="81"/>
    </row>
    <row r="10" spans="2:16" ht="15" customHeight="1" x14ac:dyDescent="0.45">
      <c r="B10" s="20" t="s">
        <v>27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9"/>
      <c r="O10" s="1"/>
      <c r="P10" s="42"/>
    </row>
    <row r="11" spans="2:16" ht="15" customHeight="1" x14ac:dyDescent="0.45">
      <c r="B11" s="16" t="s">
        <v>23</v>
      </c>
      <c r="C11" s="60"/>
      <c r="D11" s="60"/>
      <c r="E11" s="60"/>
      <c r="F11" s="60"/>
      <c r="G11" s="60">
        <v>10</v>
      </c>
      <c r="H11" s="60"/>
      <c r="I11" s="60"/>
      <c r="J11" s="60"/>
      <c r="K11" s="60"/>
      <c r="L11" s="60"/>
      <c r="M11" s="60"/>
      <c r="N11" s="60"/>
      <c r="P11" s="80">
        <f>SUM(C11:N11)</f>
        <v>10</v>
      </c>
    </row>
    <row r="12" spans="2:16" ht="15" customHeight="1" x14ac:dyDescent="0.45">
      <c r="B12" s="10" t="s">
        <v>25</v>
      </c>
      <c r="C12" s="61"/>
      <c r="D12" s="61"/>
      <c r="E12" s="61"/>
      <c r="F12" s="61"/>
      <c r="G12" s="61">
        <v>0</v>
      </c>
      <c r="H12" s="61"/>
      <c r="I12" s="61"/>
      <c r="J12" s="61"/>
      <c r="K12" s="61"/>
      <c r="L12" s="61"/>
      <c r="M12" s="61"/>
      <c r="N12" s="61"/>
      <c r="P12" s="80">
        <f>SUM(C12:N12)</f>
        <v>0</v>
      </c>
    </row>
    <row r="13" spans="2:16" ht="15" customHeight="1" x14ac:dyDescent="0.45">
      <c r="B13" s="10" t="s">
        <v>26</v>
      </c>
      <c r="C13" s="62"/>
      <c r="D13" s="61"/>
      <c r="E13" s="61"/>
      <c r="F13" s="61"/>
      <c r="G13" s="61">
        <v>9</v>
      </c>
      <c r="H13" s="61"/>
      <c r="I13" s="61"/>
      <c r="J13" s="61"/>
      <c r="K13" s="61"/>
      <c r="L13" s="61"/>
      <c r="M13" s="61"/>
      <c r="N13" s="61"/>
      <c r="P13" s="80">
        <f>SUM(C13:N13)</f>
        <v>9</v>
      </c>
    </row>
    <row r="14" spans="2:16" ht="15" customHeight="1" x14ac:dyDescent="0.45">
      <c r="B14" s="15" t="s">
        <v>24</v>
      </c>
      <c r="C14" s="63"/>
      <c r="D14" s="64"/>
      <c r="E14" s="64"/>
      <c r="F14" s="64"/>
      <c r="G14" s="64"/>
      <c r="H14" s="67"/>
      <c r="I14" s="64"/>
      <c r="J14" s="64"/>
      <c r="K14" s="64"/>
      <c r="L14" s="67"/>
      <c r="M14" s="64"/>
      <c r="N14" s="64"/>
      <c r="P14" s="80">
        <f>SUM(C14:N14)</f>
        <v>0</v>
      </c>
    </row>
    <row r="15" spans="2:16" ht="15" customHeight="1" x14ac:dyDescent="0.45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43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2"/>
      <c r="P16" s="44"/>
    </row>
    <row r="17" spans="2:16" ht="15" customHeight="1" x14ac:dyDescent="0.45">
      <c r="B17" s="10" t="s">
        <v>6</v>
      </c>
      <c r="C17" s="14"/>
      <c r="D17" s="82"/>
      <c r="E17" s="82"/>
      <c r="F17" s="82"/>
      <c r="G17" s="82">
        <f>G11*Params!$C$5*(1-Params!$C$3)-Params!$C$4</f>
        <v>7448</v>
      </c>
      <c r="H17" s="82"/>
      <c r="I17" s="82"/>
      <c r="J17" s="82"/>
      <c r="K17" s="82"/>
      <c r="L17" s="82"/>
      <c r="M17" s="82"/>
      <c r="N17" s="14"/>
      <c r="O17" s="4"/>
      <c r="P17" s="45">
        <f>SUM(C17:N17)</f>
        <v>7448</v>
      </c>
    </row>
    <row r="18" spans="2:16" ht="15" customHeight="1" x14ac:dyDescent="0.45">
      <c r="B18" s="10" t="s">
        <v>24</v>
      </c>
      <c r="C18" s="1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11"/>
      <c r="O18" s="4"/>
      <c r="P18" s="45">
        <f>SUM(C18:N18)</f>
        <v>0</v>
      </c>
    </row>
    <row r="19" spans="2:16" ht="15" customHeight="1" x14ac:dyDescent="0.45">
      <c r="B19" s="2" t="s">
        <v>2</v>
      </c>
      <c r="C19" s="37">
        <f t="shared" ref="C19:M19" si="1">SUM(C17:C18)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7448</v>
      </c>
      <c r="H19" s="37">
        <f t="shared" si="1"/>
        <v>0</v>
      </c>
      <c r="I19" s="37">
        <f t="shared" si="1"/>
        <v>0</v>
      </c>
      <c r="J19" s="37">
        <f t="shared" si="1"/>
        <v>0</v>
      </c>
      <c r="K19" s="37">
        <f t="shared" si="1"/>
        <v>0</v>
      </c>
      <c r="L19" s="37">
        <f t="shared" si="1"/>
        <v>0</v>
      </c>
      <c r="M19" s="37">
        <f t="shared" si="1"/>
        <v>0</v>
      </c>
      <c r="N19" s="37"/>
      <c r="O19" s="5"/>
      <c r="P19" s="46">
        <f>SUM(C19:N19)</f>
        <v>7448</v>
      </c>
    </row>
    <row r="20" spans="2:16" ht="15" customHeight="1" x14ac:dyDescent="0.4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5"/>
      <c r="P20" s="47"/>
    </row>
    <row r="21" spans="2:16" ht="15" customHeight="1" x14ac:dyDescent="0.45">
      <c r="B21" s="33" t="s">
        <v>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4"/>
      <c r="P21" s="48"/>
    </row>
    <row r="22" spans="2:16" ht="15" customHeight="1" x14ac:dyDescent="0.45">
      <c r="B22" s="10" t="s">
        <v>8</v>
      </c>
      <c r="C22" s="11"/>
      <c r="D22" s="11"/>
      <c r="E22" s="11"/>
      <c r="F22" s="11"/>
      <c r="G22" s="11">
        <v>4454.83</v>
      </c>
      <c r="H22" s="11"/>
      <c r="I22" s="11"/>
      <c r="J22" s="11"/>
      <c r="K22" s="11"/>
      <c r="L22" s="11"/>
      <c r="M22" s="11"/>
      <c r="N22" s="11"/>
      <c r="O22" s="4"/>
      <c r="P22" s="45">
        <f t="shared" ref="P22:P28" si="2">SUM(C22:N22)</f>
        <v>4454.83</v>
      </c>
    </row>
    <row r="23" spans="2:16" s="77" customFormat="1" x14ac:dyDescent="0.45">
      <c r="B23" s="73" t="s">
        <v>41</v>
      </c>
      <c r="C23" s="78"/>
      <c r="D23" s="78"/>
      <c r="E23" s="78"/>
      <c r="F23" s="78"/>
      <c r="G23" s="78">
        <f>(5461.91/5)*(1-9.7%)</f>
        <v>986.42094600000007</v>
      </c>
      <c r="H23" s="78"/>
      <c r="I23" s="78"/>
      <c r="J23" s="78"/>
      <c r="K23" s="78"/>
      <c r="L23" s="78"/>
      <c r="M23" s="78"/>
      <c r="N23" s="74"/>
      <c r="O23" s="75"/>
      <c r="P23" s="76">
        <f t="shared" si="2"/>
        <v>986.42094600000007</v>
      </c>
    </row>
    <row r="24" spans="2:16" x14ac:dyDescent="0.45">
      <c r="B24" s="12" t="s">
        <v>42</v>
      </c>
      <c r="C24" s="13"/>
      <c r="D24" s="13"/>
      <c r="E24" s="13"/>
      <c r="F24" s="13"/>
      <c r="G24" s="13">
        <f>(5461.91/5)*9.7%</f>
        <v>105.96105399999999</v>
      </c>
      <c r="H24" s="13"/>
      <c r="I24" s="13"/>
      <c r="J24" s="13"/>
      <c r="K24" s="13"/>
      <c r="L24" s="13"/>
      <c r="M24" s="13"/>
      <c r="N24" s="13"/>
      <c r="O24" s="4"/>
      <c r="P24" s="45">
        <f t="shared" si="2"/>
        <v>105.96105399999999</v>
      </c>
    </row>
    <row r="25" spans="2:16" ht="15" customHeight="1" x14ac:dyDescent="0.45">
      <c r="B25" s="66" t="s">
        <v>36</v>
      </c>
      <c r="C25" s="13"/>
      <c r="D25" s="13"/>
      <c r="E25" s="13"/>
      <c r="F25" s="13"/>
      <c r="G25" s="13">
        <f>(G23)*0.02</f>
        <v>19.728418920000003</v>
      </c>
      <c r="H25" s="13"/>
      <c r="I25" s="13"/>
      <c r="J25" s="13"/>
      <c r="K25" s="13"/>
      <c r="L25" s="13"/>
      <c r="M25" s="13"/>
      <c r="N25" s="13"/>
      <c r="O25" s="4"/>
      <c r="P25" s="45">
        <f t="shared" si="2"/>
        <v>19.728418920000003</v>
      </c>
    </row>
    <row r="26" spans="2:16" ht="15" customHeight="1" x14ac:dyDescent="0.45">
      <c r="B26" s="10" t="s">
        <v>9</v>
      </c>
      <c r="C26" s="11"/>
      <c r="D26" s="11"/>
      <c r="E26" s="11"/>
      <c r="F26" s="11"/>
      <c r="G26" s="11">
        <f>1007.08+2342.29</f>
        <v>3349.37</v>
      </c>
      <c r="H26" s="11"/>
      <c r="I26" s="11"/>
      <c r="J26" s="11"/>
      <c r="K26" s="11"/>
      <c r="L26" s="11"/>
      <c r="M26" s="11"/>
      <c r="N26" s="11"/>
      <c r="O26" s="4"/>
      <c r="P26" s="45">
        <f t="shared" si="2"/>
        <v>3349.37</v>
      </c>
    </row>
    <row r="27" spans="2:16" ht="15" customHeight="1" x14ac:dyDescent="0.45">
      <c r="B27" s="10" t="s">
        <v>7</v>
      </c>
      <c r="C27" s="11"/>
      <c r="D27" s="11"/>
      <c r="E27" s="11"/>
      <c r="F27" s="11"/>
      <c r="G27" s="11">
        <v>289.12</v>
      </c>
      <c r="H27" s="11"/>
      <c r="I27" s="11"/>
      <c r="J27" s="11"/>
      <c r="K27" s="11"/>
      <c r="L27" s="11"/>
      <c r="M27" s="11"/>
      <c r="N27" s="71"/>
      <c r="O27" s="4"/>
      <c r="P27" s="45">
        <f t="shared" si="2"/>
        <v>289.12</v>
      </c>
    </row>
    <row r="28" spans="2:16" ht="15" customHeight="1" x14ac:dyDescent="0.45">
      <c r="B28" s="8" t="s">
        <v>3</v>
      </c>
      <c r="C28" s="9">
        <f>SUM(C22:C27)</f>
        <v>0</v>
      </c>
      <c r="D28" s="9">
        <f>SUM(D22:D27)</f>
        <v>0</v>
      </c>
      <c r="E28" s="9">
        <f>SUM(E22:E27)</f>
        <v>0</v>
      </c>
      <c r="F28" s="9">
        <f>SUM(F22:F27)</f>
        <v>0</v>
      </c>
      <c r="G28" s="9">
        <f>SUM(G22:G27)</f>
        <v>9205.4304189200011</v>
      </c>
      <c r="H28" s="9">
        <f>SUM(H22:H27)</f>
        <v>0</v>
      </c>
      <c r="I28" s="9">
        <f>SUM(I22:I27)</f>
        <v>0</v>
      </c>
      <c r="J28" s="9">
        <f>SUM(J22:J27)</f>
        <v>0</v>
      </c>
      <c r="K28" s="9">
        <f>SUM(K22:K27)</f>
        <v>0</v>
      </c>
      <c r="L28" s="9">
        <f>SUM(L22:L27)</f>
        <v>0</v>
      </c>
      <c r="M28" s="9">
        <f>SUM(M22:M27)</f>
        <v>0</v>
      </c>
      <c r="N28" s="9">
        <f>SUM(N22:N27)</f>
        <v>0</v>
      </c>
      <c r="O28" s="4"/>
      <c r="P28" s="49">
        <f t="shared" si="2"/>
        <v>9205.4304189200011</v>
      </c>
    </row>
    <row r="29" spans="2:16" ht="15" customHeight="1" x14ac:dyDescent="0.4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4"/>
      <c r="P29" s="50"/>
    </row>
    <row r="30" spans="2:16" ht="15" customHeight="1" x14ac:dyDescent="0.45">
      <c r="B30" s="40" t="s">
        <v>28</v>
      </c>
      <c r="C30" s="41">
        <f>+C19-C28</f>
        <v>0</v>
      </c>
      <c r="D30" s="41">
        <f>+D19-D28</f>
        <v>0</v>
      </c>
      <c r="E30" s="41">
        <f>+E19-E28</f>
        <v>0</v>
      </c>
      <c r="F30" s="41">
        <f>+F19-F28</f>
        <v>0</v>
      </c>
      <c r="G30" s="41">
        <f>+G19-G28</f>
        <v>-1757.4304189200011</v>
      </c>
      <c r="H30" s="41">
        <f>+H19-H28</f>
        <v>0</v>
      </c>
      <c r="I30" s="41">
        <f>+I19-I28</f>
        <v>0</v>
      </c>
      <c r="J30" s="41">
        <f>+J19-J28</f>
        <v>0</v>
      </c>
      <c r="K30" s="41">
        <f>+K19-K28</f>
        <v>0</v>
      </c>
      <c r="L30" s="41">
        <f>+L19-L28</f>
        <v>0</v>
      </c>
      <c r="M30" s="41">
        <f>+M19-M28</f>
        <v>0</v>
      </c>
      <c r="N30" s="41">
        <f>+N19-N28</f>
        <v>0</v>
      </c>
      <c r="O30" s="4"/>
      <c r="P30" s="51">
        <f>SUM(C30:N30)</f>
        <v>-1757.4304189200011</v>
      </c>
    </row>
    <row r="31" spans="2:16" ht="15" customHeight="1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2"/>
    </row>
    <row r="32" spans="2:16" ht="15" customHeight="1" x14ac:dyDescent="0.45">
      <c r="B32" s="79" t="s">
        <v>39</v>
      </c>
      <c r="C32" s="17"/>
      <c r="D32" s="17"/>
      <c r="E32" s="17"/>
      <c r="F32" s="17"/>
      <c r="G32" s="17">
        <v>480</v>
      </c>
      <c r="H32" s="17"/>
      <c r="I32" s="17"/>
      <c r="J32" s="17"/>
      <c r="K32" s="17"/>
      <c r="L32" s="17"/>
      <c r="M32" s="17"/>
      <c r="N32" s="17"/>
      <c r="O32" s="4"/>
      <c r="P32" s="52">
        <f>SUM(C32:N32)</f>
        <v>480</v>
      </c>
    </row>
    <row r="33" spans="2:18" ht="15" customHeight="1" x14ac:dyDescent="0.45">
      <c r="B33" s="79" t="s">
        <v>40</v>
      </c>
      <c r="C33" s="17"/>
      <c r="D33" s="17"/>
      <c r="E33" s="17"/>
      <c r="F33" s="17"/>
      <c r="G33" s="17">
        <v>289.12</v>
      </c>
      <c r="H33" s="17"/>
      <c r="I33" s="17"/>
      <c r="J33" s="17"/>
      <c r="K33" s="17"/>
      <c r="L33" s="17"/>
      <c r="M33" s="17"/>
      <c r="N33" s="17"/>
      <c r="O33" s="4"/>
      <c r="P33" s="52">
        <f>SUM(C33:N33)</f>
        <v>289.12</v>
      </c>
    </row>
    <row r="34" spans="2:18" ht="15" customHeight="1" x14ac:dyDescent="0.45">
      <c r="R34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5" t="s">
        <v>35</v>
      </c>
      <c r="C2" s="86"/>
    </row>
    <row r="3" spans="2:3" ht="27" customHeight="1" x14ac:dyDescent="0.45">
      <c r="B3" s="38" t="s">
        <v>33</v>
      </c>
      <c r="C3" s="39">
        <v>0.08</v>
      </c>
    </row>
    <row r="4" spans="2:3" ht="27" customHeight="1" x14ac:dyDescent="0.45">
      <c r="B4" s="38" t="s">
        <v>34</v>
      </c>
      <c r="C4" s="38">
        <v>50</v>
      </c>
    </row>
    <row r="5" spans="2:3" ht="21" customHeight="1" x14ac:dyDescent="0.45">
      <c r="B5" s="38" t="s">
        <v>44</v>
      </c>
      <c r="C5" s="38">
        <v>815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7" t="s">
        <v>37</v>
      </c>
      <c r="C2" s="88"/>
    </row>
    <row r="3" spans="2:3" ht="22.05" customHeight="1" x14ac:dyDescent="0.45">
      <c r="B3" s="68" t="s">
        <v>38</v>
      </c>
      <c r="C3" s="70">
        <f>'2023'!P30</f>
        <v>-1757.4304189200011</v>
      </c>
    </row>
    <row r="4" spans="2:3" ht="22.05" customHeight="1" x14ac:dyDescent="0.45">
      <c r="B4" s="69" t="s">
        <v>43</v>
      </c>
      <c r="C4" s="70">
        <f>'2023'!P12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39</vt:i4>
      </vt:variant>
    </vt:vector>
  </HeadingPairs>
  <TitlesOfParts>
    <vt:vector size="42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2023-06-23T14:35:40Z</dcterms:modified>
</cp:coreProperties>
</file>