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1808" yWindow="1808" windowWidth="18240" windowHeight="10523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4" l="1"/>
  <c r="P19" i="14"/>
  <c r="P30" i="14" l="1"/>
  <c r="P29" i="14"/>
  <c r="N25" i="14"/>
  <c r="M25" i="14"/>
  <c r="L25" i="14"/>
  <c r="K25" i="14"/>
  <c r="J25" i="14"/>
  <c r="I25" i="14"/>
  <c r="H25" i="14"/>
  <c r="G25" i="14"/>
  <c r="E25" i="14"/>
  <c r="D25" i="14"/>
  <c r="C25" i="14"/>
  <c r="P25" i="14" s="1"/>
  <c r="P24" i="14"/>
  <c r="P23" i="14"/>
  <c r="G23" i="14"/>
  <c r="F23" i="14"/>
  <c r="F25" i="14" s="1"/>
  <c r="E23" i="14"/>
  <c r="P22" i="14"/>
  <c r="N19" i="14"/>
  <c r="N27" i="14" s="1"/>
  <c r="M19" i="14"/>
  <c r="M27" i="14" s="1"/>
  <c r="L19" i="14"/>
  <c r="L27" i="14" s="1"/>
  <c r="K19" i="14"/>
  <c r="K27" i="14" s="1"/>
  <c r="J19" i="14"/>
  <c r="J27" i="14" s="1"/>
  <c r="I19" i="14"/>
  <c r="I27" i="14" s="1"/>
  <c r="H19" i="14"/>
  <c r="H27" i="14" s="1"/>
  <c r="F19" i="14"/>
  <c r="F27" i="14" s="1"/>
  <c r="E19" i="14"/>
  <c r="E27" i="14" s="1"/>
  <c r="D19" i="14"/>
  <c r="D27" i="14" s="1"/>
  <c r="C19" i="14"/>
  <c r="C27" i="14" s="1"/>
  <c r="P18" i="14"/>
  <c r="G17" i="14"/>
  <c r="G19" i="14" s="1"/>
  <c r="G27" i="14" s="1"/>
  <c r="F17" i="14"/>
  <c r="E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C3" i="13" l="1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<sst xmlns="http://schemas.openxmlformats.org/spreadsheetml/2006/main" count="43" uniqueCount="42">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</sst>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topLeftCell="F1" workbookViewId="0">
      <selection activeCell="P30" sqref="P3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>
        <v>20</v>
      </c>
      <c r="F7" s="37">
        <v>19</v>
      </c>
      <c r="G7" s="37">
        <v>19</v>
      </c>
      <c r="H7" s="37"/>
      <c r="I7" s="37"/>
      <c r="J7" s="37"/>
      <c r="K7" s="37"/>
      <c r="L7" s="37"/>
      <c r="M7" s="37"/>
      <c r="N7" s="37"/>
      <c r="O7" s="36"/>
      <c r="P7" s="57">
        <f>SUM(C7:N7)</f>
        <v>58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20</v>
      </c>
      <c r="F11" s="11">
        <v>19</v>
      </c>
      <c r="G11" s="11">
        <v>19</v>
      </c>
      <c r="H11" s="11"/>
      <c r="I11" s="11"/>
      <c r="J11" s="11"/>
      <c r="K11" s="11"/>
      <c r="L11" s="11"/>
      <c r="M11" s="11"/>
      <c r="N11" s="11"/>
      <c r="P11" s="58">
        <f>SUM(C11:N11)</f>
        <v>58</v>
      </c>
    </row>
    <row r="12" spans="2:16" x14ac:dyDescent="0.45">
      <c r="B12" s="9" t="s">
        <v>16</v>
      </c>
      <c r="C12" s="12"/>
      <c r="D12" s="12"/>
      <c r="E12" s="12">
        <v>0</v>
      </c>
      <c r="F12" s="12"/>
      <c r="G12" s="12">
        <v>1</v>
      </c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45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10764</v>
      </c>
      <c r="F17" s="10">
        <f>F11*Params!$C$5*(1-Params!$C$3)-Params!$C$4</f>
        <v>10225.800000000001</v>
      </c>
      <c r="G17" s="10">
        <f>G11*Params!$C$5*(1-Params!$C$3)-Params!$C$4</f>
        <v>10225.800000000001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31215.600000000006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10225.800000000001</v>
      </c>
      <c r="G19" s="28">
        <f t="shared" si="1"/>
        <v>10225.800000000001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31215.600000000006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5021.3900000000003</v>
      </c>
      <c r="F22" s="10">
        <v>5805.18</v>
      </c>
      <c r="G22" s="10">
        <v>5805.18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16631.75</v>
      </c>
    </row>
    <row r="23" spans="2:16" x14ac:dyDescent="0.45">
      <c r="B23" s="9" t="s">
        <v>8</v>
      </c>
      <c r="C23" s="10"/>
      <c r="D23" s="10"/>
      <c r="E23" s="10">
        <f>1037.36+2066.1</f>
        <v>3103.46</v>
      </c>
      <c r="F23" s="10">
        <f>1192.01+2379.22</f>
        <v>3571.2299999999996</v>
      </c>
      <c r="G23" s="10">
        <f>1192.01+2382.14</f>
        <v>3574.1499999999996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10248.84</v>
      </c>
    </row>
    <row r="24" spans="2:16" x14ac:dyDescent="0.45">
      <c r="B24" s="55" t="s">
        <v>40</v>
      </c>
      <c r="C24" s="10"/>
      <c r="D24" s="10"/>
      <c r="E24" s="10">
        <v>892</v>
      </c>
      <c r="F24" s="10">
        <v>893</v>
      </c>
      <c r="G24" s="10">
        <v>893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2678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10269.41</v>
      </c>
      <c r="G25" s="44">
        <f t="shared" si="2"/>
        <v>10272.33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29558.590000000004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-43.609999999998763</v>
      </c>
      <c r="G27" s="47">
        <f t="shared" si="3"/>
        <v>-46.529999999998836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SUM(C27:N27)</f>
        <v>1657.010000000002</v>
      </c>
    </row>
    <row r="29" spans="2:16" x14ac:dyDescent="0.45">
      <c r="B29" s="62" t="s">
        <v>37</v>
      </c>
      <c r="C29" s="54"/>
      <c r="D29" s="54"/>
      <c r="E29" s="54">
        <v>2000</v>
      </c>
      <c r="F29" s="54">
        <v>1900</v>
      </c>
      <c r="G29" s="54">
        <v>1900</v>
      </c>
      <c r="H29" s="54"/>
      <c r="I29" s="54"/>
      <c r="J29" s="54"/>
      <c r="K29" s="54"/>
      <c r="L29" s="54"/>
      <c r="M29" s="54"/>
      <c r="N29" s="54"/>
      <c r="P29" s="61">
        <f>SUM(C29:N29)</f>
        <v>5800</v>
      </c>
    </row>
    <row r="30" spans="2:16" x14ac:dyDescent="0.45">
      <c r="B30" s="62" t="s">
        <v>38</v>
      </c>
      <c r="C30" s="54"/>
      <c r="D30" s="54"/>
      <c r="E30" s="54">
        <v>892</v>
      </c>
      <c r="F30" s="54">
        <v>893</v>
      </c>
      <c r="G30" s="54">
        <v>893</v>
      </c>
      <c r="H30" s="54"/>
      <c r="I30" s="54"/>
      <c r="J30" s="54"/>
      <c r="K30" s="54"/>
      <c r="L30" s="54"/>
      <c r="M30" s="54"/>
      <c r="N30" s="54"/>
      <c r="P30" s="61">
        <f>SUM(C30:N30)</f>
        <v>2678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0</v>
      </c>
    </row>
    <row r="5" spans="2:3" ht="30" customHeight="1" x14ac:dyDescent="0.45">
      <c r="B5" s="33" t="s">
        <v>41</v>
      </c>
      <c r="C5" s="33">
        <v>585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SUM('2023'!P27)</f>
        <v>1657.010000000002</v>
      </c>
    </row>
    <row r="4" spans="2:3" ht="16.899999999999999" customHeight="1" x14ac:dyDescent="0.45">
      <c r="B4" s="38" t="s">
        <v>39</v>
      </c>
      <c r="C4" s="40">
        <f>'2023'!P12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2023-06-02T10:56:09Z</dcterms:modified>
</cp:coreProperties>
</file>