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Users\PC-HOUDA\Downloads\"/>
    </mc:Choice>
  </mc:AlternateContent>
  <xr:revisionPtr revIDLastSave="0" documentId="13_ncr:1_{6B2D1BC6-AC00-41E6-AD5A-FDF54D3183C2}" xr6:coauthVersionLast="47" xr6:coauthVersionMax="47" xr10:uidLastSave="{00000000-0000-0000-0000-000000000000}"/>
  <x:bookViews>
    <x:workbookView xWindow="1073" yWindow="1073" windowWidth="18239" windowHeight="10522"/>
  </x:bookViews>
  <x:sheets>
    <x:sheet name="2023" sheetId="14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FRAIS_KM" localSheetId="0">'2023'!$B$31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MBRE_KM" localSheetId="0">'2023'!$B$30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'2023'!$B$28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KM" localSheetId="0">'2023'!$B$24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'2023'!$B$26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D25" authorId="0" shapeId="0" xr:uid="{2600F3CC-E621-4D91-BC5B-F13BD355AC0E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Déduction de sa cagnotte 
</t>
        </r>
      </text>
    </comment>
  </commentList>
</comments>
</file>

<file path=xl/sharedStrings.xml><?xml version="1.0" encoding="utf-8"?>
<sst xmlns="http://schemas.openxmlformats.org/spreadsheetml/2006/main" count="44" uniqueCount="43">
  <si>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</si>
  <si>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</si>
  <si>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</si>
  <si>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</si>
  <si>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</si>
  <si>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</si>
  <si>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</si>
  <si>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</si>
  <si>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</si>
  <si>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</si>
  <si>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</si>
  <si>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</si>
  <si>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</si>
  <si>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</si>
  <si>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</si>
  <si>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</si>
  <si>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</si>
  <si>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</si>
  <si>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</si>
  <si>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</si>
  <si>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</si>
  <si>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</si>
  <si>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</si>
  <si>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</si>
  <si>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</si>
  <si>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</si>
  <si>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</si>
  <si>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</si>
  <si>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</si>
  <si>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</si>
  <si>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</si>
  <si>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</si>
  <si>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</si>
  <si>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</si>
  <si>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</si>
  <si>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</si>
  <si>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</si>
  <si>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</si>
  <si>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</si>
  <si>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</si>
  <si>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</si>
  <si>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(Février 2023)</t>
  </si>
  <si>
    <t>Achat HT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</si>
</sst>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2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  <x:font>
      <x:sz val="9"/>
      <x:color indexed="81"/>
      <x:name val="Tahoma"/>
      <x:family val="2"/>
    </x:font>
    <x:font>
      <x:b/>
      <x:sz val="9"/>
      <x:color indexed="81"/>
      <x:name val="Tahoma"/>
      <x:family val="2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  <x:xf numFmtId="4" fontId="4" fillId="4" borderId="2" xfId="0" applyNumberFormat="1" applyFont="1" applyFill="1" applyBorder="1"/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65B60558-8047-4236-B4D6-E5834EFB7B8C}" mc:Ignorable="x14ac xr xr2 xr3">
  <x:dimension ref="B1:P31"/>
  <x:sheetViews>
    <x:sheetView tabSelected="1" topLeftCell="A7" workbookViewId="0">
      <x:selection activeCell="D25" sqref="D25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4" t="s">
        <x:v>9</x:v>
      </x:c>
    </x:row>
    <x:row r="2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6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/>
      <x:c r="D6" s="35">
        <x:v>2</x:v>
      </x:c>
      <x:c r="E6" s="35">
        <x:v>19</x:v>
      </x:c>
      <x:c r="F6" s="37">
        <x:v>19</x:v>
      </x:c>
      <x:c r="G6" s="37"/>
      <x:c r="H6" s="37"/>
      <x:c r="I6" s="37"/>
      <x:c r="J6" s="37"/>
      <x:c r="K6" s="37"/>
      <x:c r="L6" s="37"/>
      <x:c r="M6" s="37"/>
      <x:c r="N6" s="37"/>
      <x:c r="O6" s="36"/>
      <x:c r="P6" s="57">
        <x:f>SUM(C6:N6)</x:f>
        <x:v>2</x:v>
      </x:c>
    </x:row>
    <x:row r="7">
      <x:c r="B7" s="9" t="s">
        <x:v>21</x:v>
      </x:c>
      <x:c r="C7" s="37"/>
      <x:c r="D7" s="37">
        <x:v>2</x:v>
      </x:c>
      <x:c r="E7" s="37">
        <x:v>22</x:v>
      </x:c>
      <x:c r="F7" s="37">
        <x:v>12</x:v>
      </x:c>
      <x:c r="G7" s="37"/>
      <x:c r="H7" s="37"/>
      <x:c r="I7" s="37"/>
      <x:c r="J7" s="37"/>
      <x:c r="K7" s="37"/>
      <x:c r="L7" s="37"/>
      <x:c r="M7" s="37"/>
      <x:c r="N7" s="37"/>
      <x:c r="O7" s="36"/>
      <x:c r="P7" s="57">
        <x:f>SUM(C7:N7)</x:f>
        <x:v>2</x:v>
      </x:c>
    </x:row>
    <x:row r="8">
      <x:c r="B8" s="18" t="s">
        <x:v>22</x:v>
      </x:c>
      <x:c r="C8" s="63">
        <x:f>C7-C6</x:f>
      </x:c>
      <x:c r="D8" s="63">
        <x:f>D7-D6</x:f>
      </x:c>
      <x:c r="E8" s="63">
        <x:f>E7-E6</x:f>
      </x:c>
      <x:c r="F8" s="63">
        <x:f>F7-F6</x:f>
      </x:c>
      <x:c r="G8" s="63">
        <x:f>G7-G6</x:f>
      </x:c>
      <x:c r="H8" s="63">
        <x:f>H7-H6</x:f>
      </x:c>
      <x:c r="I8" s="63">
        <x:f>I7-I6</x:f>
      </x:c>
      <x:c r="J8" s="63">
        <x:f>J7-J6</x:f>
      </x:c>
      <x:c r="K8" s="63">
        <x:f>K7-K6</x:f>
      </x:c>
      <x:c r="L8" s="63">
        <x:f>L7-L6</x:f>
      </x:c>
      <x:c r="M8" s="63">
        <x:f>M7-M6</x:f>
      </x:c>
      <x:c r="N8" s="63">
        <x:f>N7-N6</x:f>
      </x:c>
      <x:c r="O8" s="36"/>
      <x:c r="P8" s="57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6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/>
      <x:c r="D11" s="11">
        <x:v>2</x:v>
      </x:c>
      <x:c r="E11" s="11">
        <x:v>22</x:v>
      </x:c>
      <x:c r="F11" s="11">
        <x:v>12</x:v>
      </x:c>
      <x:c r="G11" s="11"/>
      <x:c r="H11" s="11"/>
      <x:c r="I11" s="11"/>
      <x:c r="J11" s="11"/>
      <x:c r="K11" s="11"/>
      <x:c r="L11" s="11"/>
      <x:c r="M11" s="11"/>
      <x:c r="N11" s="11"/>
      <x:c r="P11" s="58">
        <x:f>SUM(C11:N11)</x:f>
        <x:v>2</x:v>
      </x:c>
    </x:row>
    <x:row r="12">
      <x:c r="B12" s="9" t="s">
        <x:v>16</x:v>
      </x:c>
      <x:c r="C12" s="12"/>
      <x:c r="D12" s="12"/>
      <x:c r="E12" s="12">
        <x:v>1</x:v>
      </x:c>
      <x:c r="F12" s="12">
        <x:v>7</x:v>
      </x:c>
      <x:c r="G12" s="12"/>
      <x:c r="H12" s="12"/>
      <x:c r="I12" s="12"/>
      <x:c r="J12" s="12"/>
      <x:c r="K12" s="12"/>
      <x:c r="L12" s="12"/>
      <x:c r="M12" s="12"/>
      <x:c r="N12" s="12"/>
      <x:c r="P12" s="58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8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8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/>
      <x:c r="D17" s="10">
        <x:f>D11*Params!$C$5*(1-Params!$C$3)-Params!$C$4</x:f>
        <x:v>992.2</x:v>
      </x:c>
      <x:c r="E17" s="10">
        <x:f>E11*Params!$C$5*(1-Params!$C$3)-Params!$C$4</x:f>
      </x:c>
      <x:c r="F17" s="10">
        <x:f>F11*Params!$C$5*(1-Params!$C$3)-Params!$C$4</x:f>
      </x:c>
      <x:c r="G17" s="10"/>
      <x:c r="H17" s="10"/>
      <x:c r="I17" s="10"/>
      <x:c r="J17" s="10"/>
      <x:c r="K17" s="10"/>
      <x:c r="L17" s="10"/>
      <x:c r="M17" s="10"/>
      <x:c r="N17" s="10"/>
      <x:c r="O17" s="4"/>
      <x:c r="P17" s="41">
        <x:f>SUM(C17:N17)</x:f>
        <x:v>992.2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992.2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/>
      <x:c r="D22" s="10">
        <x:v>553.38</x:v>
      </x:c>
      <x:c r="E22" s="10">
        <x:v>5958.61</x:v>
      </x:c>
      <x:c r="F22" s="10">
        <x:v>5958.61</x:v>
      </x:c>
      <x:c r="G22" s="10"/>
      <x:c r="H22" s="10"/>
      <x:c r="I22" s="10"/>
      <x:c r="J22" s="10"/>
      <x:c r="K22" s="10"/>
      <x:c r="L22" s="10"/>
      <x:c r="M22" s="10"/>
      <x:c r="N22" s="10"/>
      <x:c r="O22" s="4"/>
      <x:c r="P22" s="43">
        <x:f>SUM(C22:N22)</x:f>
        <x:v>553.38</x:v>
      </x:c>
    </x:row>
    <x:row r="23">
      <x:c r="B23" s="9" t="s">
        <x:v>8</x:v>
      </x:c>
      <x:c r="C23" s="10"/>
      <x:c r="D23" s="10">
        <x:f>119.46+228.79</x:f>
        <x:v>348.25</x:v>
      </x:c>
      <x:c r="E23" s="10">
        <x:f>1300.65+2472.26</x:f>
      </x:c>
      <x:c r="F23" s="10">
        <x:f>1300.65+2472.95</x:f>
      </x:c>
      <x:c r="G23" s="10"/>
      <x:c r="H23" s="10"/>
      <x:c r="I23" s="10"/>
      <x:c r="J23" s="10"/>
      <x:c r="K23" s="10"/>
      <x:c r="L23" s="10"/>
      <x:c r="M23" s="10"/>
      <x:c r="N23" s="10"/>
      <x:c r="O23" s="4"/>
      <x:c r="P23" s="43">
        <x:f>SUM(C23:N23)</x:f>
        <x:v>348.25</x:v>
      </x:c>
    </x:row>
    <x:row r="24">
      <x:c r="B24" s="55" t="s">
        <x:v>40</x:v>
      </x:c>
      <x:c r="C24" s="10"/>
      <x:c r="D24" s="10">
        <x:v>118.984</x:v>
      </x:c>
      <x:c r="E24" s="10">
        <x:v>308.824</x:v>
      </x:c>
      <x:c r="F24" s="10">
        <x:v>219.952</x:v>
      </x:c>
      <x:c r="G24" s="10"/>
      <x:c r="H24" s="10"/>
      <x:c r="I24" s="10"/>
      <x:c r="J24" s="10"/>
      <x:c r="K24" s="10"/>
      <x:c r="L24" s="10"/>
      <x:c r="M24" s="10"/>
      <x:c r="N24" s="10"/>
      <x:c r="O24" s="4"/>
      <x:c r="P24" s="43">
        <x:f>SUM(C24:N24)</x:f>
        <x:v>118.984</x:v>
      </x:c>
    </x:row>
    <x:row r="25">
      <x:c r="B25" s="55" t="s">
        <x:v>42</x:v>
      </x:c>
      <x:c r="C25" s="69"/>
      <x:c r="D25" s="69">
        <x:v>99</x:v>
      </x:c>
      <x:c r="E25" s="69"/>
      <x:c r="F25" s="69"/>
      <x:c r="G25" s="69"/>
      <x:c r="H25" s="69"/>
      <x:c r="I25" s="69"/>
      <x:c r="J25" s="69"/>
      <x:c r="K25" s="69"/>
      <x:c r="L25" s="69"/>
      <x:c r="M25" s="69"/>
      <x:c r="N25" s="69"/>
      <x:c r="O25" s="4"/>
      <x:c r="P25" s="43">
        <x:f>SUM(C25:N25)</x:f>
        <x:v>99</x:v>
      </x:c>
    </x:row>
    <x:row r="26">
      <x:c r="B26" s="8" t="s">
        <x:v>3</x:v>
      </x:c>
      <x:c r="C26" s="44">
        <x:f>SUM(C22:C25)</x:f>
        <x:v>0</x:v>
      </x:c>
      <x:c r="D26" s="44">
        <x:f>SUM(D22:D25)</x:f>
        <x:v>1119.614</x:v>
      </x:c>
      <x:c r="E26" s="44">
        <x:f>SUM(E22:E25)</x:f>
      </x:c>
      <x:c r="F26" s="44">
        <x:f>SUM(F22:F25)</x:f>
      </x:c>
      <x:c r="G26" s="44">
        <x:f>SUM(G22:G25)</x:f>
      </x:c>
      <x:c r="H26" s="44">
        <x:f>SUM(H22:H25)</x:f>
      </x:c>
      <x:c r="I26" s="44">
        <x:f>SUM(I22:I25)</x:f>
      </x:c>
      <x:c r="J26" s="44">
        <x:f>SUM(J22:J25)</x:f>
      </x:c>
      <x:c r="K26" s="44">
        <x:f>SUM(K22:K25)</x:f>
      </x:c>
      <x:c r="L26" s="44">
        <x:f>SUM(L22:L25)</x:f>
      </x:c>
      <x:c r="M26" s="44">
        <x:f>SUM(M22:M25)</x:f>
      </x:c>
      <x:c r="N26" s="44">
        <x:f>SUM(N22:N25)</x:f>
      </x:c>
      <x:c r="O26" s="4"/>
      <x:c r="P26" s="60">
        <x:f>SUM(C26:N26)</x:f>
        <x:v>1119.614</x:v>
      </x:c>
    </x:row>
    <x:row r="27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>
      <x:c r="B28" s="46" t="s">
        <x:v>36</x:v>
      </x:c>
      <x:c r="C28" s="47">
        <x:f>C19-C26</x:f>
      </x:c>
      <x:c r="D28" s="47">
        <x:f>D19-D26</x:f>
      </x:c>
      <x:c r="E28" s="47">
        <x:f>E19-E26</x:f>
      </x:c>
      <x:c r="F28" s="47">
        <x:f>F19-F26</x:f>
      </x:c>
      <x:c r="G28" s="47">
        <x:f>G19-G26</x:f>
      </x:c>
      <x:c r="H28" s="47">
        <x:f>H19-H26</x:f>
      </x:c>
      <x:c r="I28" s="47">
        <x:f>I19-I26</x:f>
      </x:c>
      <x:c r="J28" s="47">
        <x:f>J19-J26</x:f>
      </x:c>
      <x:c r="K28" s="47">
        <x:f>K19-K26</x:f>
      </x:c>
      <x:c r="L28" s="47">
        <x:f>L19-L26</x:f>
      </x:c>
      <x:c r="M28" s="47">
        <x:f>M19-M26</x:f>
      </x:c>
      <x:c r="N28" s="47">
        <x:f>N19-N26</x:f>
      </x:c>
      <x:c r="P28" s="59">
        <x:f>SUM(C28:O28)</x:f>
        <x:v>-127.41399999999999</x:v>
      </x:c>
    </x:row>
    <x:row r="30">
      <x:c r="B30" s="62" t="s">
        <x:v>37</x:v>
      </x:c>
      <x:c r="C30" s="54"/>
      <x:c r="D30" s="54">
        <x:v>56</x:v>
      </x:c>
      <x:c r="E30" s="54">
        <x:v>616</x:v>
      </x:c>
      <x:c r="F30" s="54">
        <x:v>336</x:v>
      </x:c>
      <x:c r="G30" s="54"/>
      <x:c r="H30" s="54"/>
      <x:c r="I30" s="54"/>
      <x:c r="J30" s="54"/>
      <x:c r="K30" s="54"/>
      <x:c r="L30" s="54"/>
      <x:c r="M30" s="54"/>
      <x:c r="N30" s="54"/>
      <x:c r="P30" s="61">
        <x:f>SUM(C30:N30)</x:f>
        <x:v>56</x:v>
      </x:c>
    </x:row>
    <x:row r="31">
      <x:c r="B31" s="62" t="s">
        <x:v>38</x:v>
      </x:c>
      <x:c r="C31" s="54"/>
      <x:c r="D31" s="54">
        <x:v>118.984</x:v>
      </x:c>
      <x:c r="E31" s="54">
        <x:v>308.824</x:v>
      </x:c>
      <x:c r="F31" s="54">
        <x:v>219.952</x:v>
      </x:c>
      <x:c r="G31" s="54"/>
      <x:c r="H31" s="54"/>
      <x:c r="I31" s="54"/>
      <x:c r="J31" s="54"/>
      <x:c r="K31" s="54"/>
      <x:c r="L31" s="54"/>
      <x:c r="M31" s="54"/>
      <x:c r="N31" s="54"/>
      <x:c r="P31" s="61">
        <x:f>SUM(C31:N31)</x:f>
        <x:v>118.984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B5" sqref="B5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6" t="s">
        <x:v>23</x:v>
      </x:c>
      <x:c r="C2" s="67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580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8" t="s">
        <x:v>33</x:v>
      </x:c>
      <x:c r="C2" s="68"/>
    </x:row>
    <x:row r="3" spans="2:3" ht="16.899999999999999" customHeight="1" x14ac:dyDescent="0.45">
      <x:c r="B3" s="38" t="s">
        <x:v>34</x:v>
      </x:c>
      <x:c r="C3" s="39">
        <x:f>'2023'!P28</x:f>
        <x:v>-127.41399999999999</x:v>
      </x:c>
    </x:row>
    <x:row r="4" spans="2:3" ht="16.899999999999999" customHeight="1" x14ac:dyDescent="0.45">
      <x:c r="B4" s="38" t="s">
        <x:v>39</x:v>
      </x:c>
      <x:c r="C4" s="40">
        <x:f>'2023'!P12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PC-HOUDA</cp:lastModifiedBy>
  <cp:lastPrinted>2017-08-08T16:51:32Z</cp:lastPrinted>
  <dcterms:modified xsi:type="dcterms:W3CDTF">2023-05-03T15:27:49Z</dcterms:modified>
</cp:coreProperties>
</file>