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14C7D4A4-5B9E-48BF-975E-0D0046A4D0E9}" xr6:coauthVersionLast="47" xr6:coauthVersionMax="47" xr10:uidLastSave="{00000000-0000-0000-0000-000000000000}"/>
  <x:bookViews>
    <x:workbookView xWindow="-38510" yWindow="-3190" windowWidth="38620" windowHeight="25100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externalReferences>
    <x:externalReference r:id="rId5"/>
  </x:externalReference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'2022'!$B$33</x:definedName>
    <x:definedName name="FRAIS_KM" localSheetId="1">'2023'!$B$33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'2022'!$B$32</x:definedName>
    <x:definedName name="NOMBRE_KM" localSheetId="1">'2023'!$B$32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'2022'!$B$30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'2022'!$B$26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BFC9DCE5-B98C-4638-8E20-4F47B96AE46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DBA33A12-2E7A-4B98-9D46-ED8F285CB3F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C25" authorId="0" shapeId="0" xr:uid="{AC3C1818-4F6C-40AD-B967-29B74CA2FF97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 xr:uid="{A0D08865-7375-4CD7-A81E-3F0CD677C31E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<sst xmlns="http://schemas.openxmlformats.org/spreadsheetml/2006/main" count="84" uniqueCount="46">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</sst>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Hazem%20BENAMOR.xlsx" TargetMode="External"/><Relationship Id="rId1" Type="http://schemas.openxmlformats.org/officeDocument/2006/relationships/externalLinkPath" Target="file:///C:\HighskillTools\Data\Suivi\2023\01\Normal\Suivi%20Hazem%20BENAM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570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6" workbookViewId="0">
      <x:selection activeCell="K43" sqref="K43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71" t="s">
        <x:v>9</x:v>
      </x:c>
    </x:row>
    <x:row r="2" spans="2:16" x14ac:dyDescent="0.45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f>M11*[1]Params!$C$5*(1-[1]Params!$C$3)-[1]Params!$C$4</x:f>
        <x:v>10413</x:v>
      </x:c>
      <x:c r="N17" s="10">
        <x:f>N11*[1]Params!$C$5*(1-[1]Params!$C$3)-[1]Params!$C$4</x:f>
        <x:v>11461.800000000001</x:v>
      </x:c>
      <x:c r="O17" s="4"/>
      <x:c r="P17" s="41">
        <x:f>SUM(C17:N17)</x:f>
        <x:v>21874.800000000003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45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45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45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45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abSelected="1" topLeftCell="B1" workbookViewId="0">
      <x:selection activeCell="D49" sqref="D4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1" t="s">
        <x:v>9</x:v>
      </x:c>
    </x:row>
    <x:row r="2">
      <x:c r="B2" s="7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22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41.5</x:v>
      </x:c>
    </x:row>
    <x:row r="12">
      <x:c r="B12" s="9" t="s">
        <x:v>16</x:v>
      </x:c>
      <x:c r="C12" s="12">
        <x:v>0.5</x:v>
      </x:c>
      <x:c r="D12" s="12"/>
      <x:c r="E12" s="12">
        <x:v>1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22164.6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22164.6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5765.14</x:v>
      </x:c>
      <x:c r="D22" s="10">
        <x:v>5476.07</x:v>
      </x:c>
      <x:c r="E22" s="10">
        <x:v>5476.07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11241.21</x:v>
      </x:c>
    </x:row>
    <x:row r="23">
      <x:c r="B23" s="9" t="s">
        <x:v>8</x:v>
      </x:c>
      <x:c r="C23" s="10">
        <x:f>1250.13+2318.04</x:f>
        <x:v>3568.17</x:v>
      </x:c>
      <x:c r="D23" s="10">
        <x:f>1344.15+2528.5</x:f>
        <x:v>3872.65</x:v>
      </x:c>
      <x:c r="E23" s="10">
        <x:f>1344.15+2528.13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7440.82</x:v>
      </x:c>
    </x:row>
    <x:row r="24">
      <x:c r="B24" s="55" t="s">
        <x:v>40</x:v>
      </x:c>
      <x:c r="C24" s="10">
        <x:v>592.03</x:v>
      </x:c>
      <x:c r="D24" s="10">
        <x:v>568.6</x:v>
      </x:c>
      <x:c r="E24" s="10">
        <x:v>592.03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1160.63</x:v>
      </x:c>
    </x:row>
    <x:row r="25">
      <x:c r="B25" s="55" t="s">
        <x:v>43</x:v>
      </x:c>
      <x:c r="C25" s="10">
        <x:v>781.25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781.25</x:v>
      </x:c>
    </x:row>
    <x:row r="26">
      <x:c r="B26" s="69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20623.910000000003</x:v>
      </x:c>
    </x:row>
    <x:row r="28">
      <x:c r="B28" s="66" t="s">
        <x:v>42</x:v>
      </x:c>
      <x:c r="C28" s="67"/>
      <x:c r="D28" s="70">
        <x:v>500</x:v>
      </x:c>
      <x:c r="E28" s="67"/>
      <x:c r="F28" s="67"/>
      <x:c r="G28" s="67"/>
      <x:c r="H28" s="67"/>
      <x:c r="I28" s="67"/>
      <x:c r="J28" s="67"/>
      <x:c r="K28" s="67"/>
      <x:c r="L28" s="67"/>
      <x:c r="M28" s="67"/>
      <x:c r="N28" s="67"/>
      <x:c r="P28" s="68">
        <x:f>SUM(C28:N28)</x:f>
        <x:v>500</x:v>
      </x:c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60">
        <x:f>SUM(C30:O30)</x:f>
        <x:v>1540.6899999999987</x:v>
      </x:c>
    </x:row>
    <x:row r="32">
      <x:c r="B32" s="63" t="s">
        <x:v>37</x:v>
      </x:c>
      <x:c r="C32" s="54">
        <x:v>1386</x:v>
      </x:c>
      <x:c r="D32" s="54">
        <x:v>1320</x:v>
      </x:c>
      <x:c r="E32" s="54">
        <x:v>1386</x:v>
      </x:c>
      <x:c r="F32" s="54"/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2706</x:v>
      </x:c>
    </x:row>
    <x:row r="33">
      <x:c r="B33" s="63" t="s">
        <x:v>38</x:v>
      </x:c>
      <x:c r="C33" s="54">
        <x:v>592.03</x:v>
      </x:c>
      <x:c r="D33" s="54">
        <x:v>568.6</x:v>
      </x:c>
      <x:c r="E33" s="54">
        <x:v>592.03</x:v>
      </x:c>
      <x:c r="F33" s="54"/>
      <x:c r="G33" s="54"/>
      <x:c r="H33" s="54"/>
      <x:c r="I33" s="54"/>
      <x:c r="J33" s="54"/>
      <x:c r="K33" s="54"/>
      <x:c r="L33" s="54"/>
      <x:c r="M33" s="54"/>
      <x:c r="N33" s="54"/>
      <x:c r="P33" s="62">
        <x:f>SUM(C33:N33)</x:f>
        <x:v>1160.63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3" t="s">
        <x:v>23</x:v>
      </x:c>
      <x:c r="C2" s="74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44</x:v>
      </x:c>
      <x:c r="C5" s="33">
        <x:v>570</x:v>
      </x:c>
    </x:row>
    <x:row r="6" spans="2:3" ht="25.9" customHeight="1" x14ac:dyDescent="0.45">
      <x:c r="B6" s="33" t="s">
        <x:v>45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5" t="s">
        <x:v>33</x:v>
      </x:c>
      <x:c r="C2" s="75"/>
    </x:row>
    <x:row r="3" spans="2:3" ht="16.899999999999999" customHeight="1" x14ac:dyDescent="0.45">
      <x:c r="B3" s="38" t="s">
        <x:v>34</x:v>
      </x:c>
      <x:c r="C3" s="39">
        <x:f>SUM('2022'!P30,'2023'!P30)</x:f>
        <x:v>2069.7699999999986</x:v>
      </x:c>
    </x:row>
    <x:row r="4" spans="2:3" ht="16.899999999999999" customHeight="1" x14ac:dyDescent="0.45">
      <x:c r="B4" s="38" t="s">
        <x:v>39</x:v>
      </x:c>
      <x:c r="C4" s="40">
        <x:f>'2022'!P12+'2023'!P12</x:f>
        <x:v>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2023-03-31T10:16:51Z</dcterms:modified>
</cp:coreProperties>
</file>