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DB63BB4-C5D5-4EBA-96B7-5BA5DA7741E1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externalReferences>
    <externalReference r:id="rId5"/>
  </externalReference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4" l="1"/>
  <c r="C25" i="14"/>
  <c r="E25" i="14"/>
  <c r="F25" i="14"/>
  <c r="G25" i="14"/>
  <c r="H25" i="14"/>
  <c r="I25" i="14"/>
  <c r="J25" i="14"/>
  <c r="K25" i="14"/>
  <c r="L25" i="14"/>
  <c r="M25" i="14"/>
  <c r="N25" i="14"/>
  <c r="D25" i="14"/>
  <c r="N23" i="12" l="1"/>
  <c r="N24" i="12" s="1"/>
  <c r="M23" i="12"/>
  <c r="M24" i="12" s="1"/>
  <c r="N17" i="12"/>
  <c r="N19" i="12" s="1"/>
  <c r="M17" i="12"/>
  <c r="M19" i="12" s="1"/>
  <c r="C24" i="12"/>
  <c r="D24" i="12"/>
  <c r="E24" i="12"/>
  <c r="F24" i="12"/>
  <c r="G24" i="12"/>
  <c r="H24" i="12"/>
  <c r="I24" i="12"/>
  <c r="J24" i="12"/>
  <c r="J26" i="12" s="1"/>
  <c r="K24" i="12"/>
  <c r="L24" i="12"/>
  <c r="L19" i="12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2" i="12"/>
  <c r="K19" i="12"/>
  <c r="J19" i="12"/>
  <c r="I19" i="12"/>
  <c r="H19" i="12"/>
  <c r="G19" i="12"/>
  <c r="F19" i="12"/>
  <c r="E19" i="12"/>
  <c r="D19" i="12"/>
  <c r="C19" i="12"/>
  <c r="P18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G26" i="12" l="1"/>
  <c r="F26" i="12"/>
  <c r="K26" i="12"/>
  <c r="E26" i="12"/>
  <c r="L26" i="12"/>
  <c r="N26" i="12"/>
  <c r="P19" i="12"/>
  <c r="P24" i="12"/>
  <c r="C26" i="12"/>
  <c r="P8" i="12"/>
  <c r="H26" i="12"/>
  <c r="I26" i="12"/>
  <c r="E27" i="14"/>
  <c r="P8" i="14"/>
  <c r="H27" i="14"/>
  <c r="K27" i="14"/>
  <c r="D27" i="14"/>
  <c r="L27" i="14"/>
  <c r="J27" i="14"/>
  <c r="F27" i="14"/>
  <c r="G27" i="14"/>
  <c r="I27" i="14"/>
  <c r="M27" i="14"/>
  <c r="N27" i="14"/>
  <c r="M26" i="12"/>
  <c r="P17" i="12"/>
  <c r="D26" i="12"/>
  <c r="P23" i="12"/>
  <c r="P26" i="12" l="1"/>
  <c r="C23" i="14" l="1"/>
  <c r="C17" i="14"/>
  <c r="P23" i="14" l="1"/>
  <c r="P25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<sst xmlns="http://schemas.openxmlformats.org/spreadsheetml/2006/main" count="74" uniqueCount="40">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</sst>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ghskillTools\Data\Suivi\2023\01\Normal\Suivi%20Mohamed%20FOUZAII.xlsx" TargetMode="External"/><Relationship Id="rId1" Type="http://schemas.openxmlformats.org/officeDocument/2006/relationships/externalLinkPath" Target="/HighskillTools/Data/Suivi/2023/01/Normal/Suivi%20Mohamed%20FOUZA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3"/>
      <sheetName val="Params"/>
      <sheetName val="Synthése"/>
    </sheetNames>
    <sheetDataSet>
      <sheetData sheetId="0"/>
      <sheetData sheetId="1"/>
      <sheetData sheetId="2">
        <row r="3">
          <cell r="C3">
            <v>0.08</v>
          </cell>
        </row>
        <row r="4">
          <cell r="C4">
            <v>75</v>
          </cell>
        </row>
        <row r="5">
          <cell r="C5">
            <v>520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B24" sqref="B24:P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f>M11*[1]Params!$C$5*(1-[1]Params!$C$3)-[1]Params!$C$4</f>
        <v>2795.4</v>
      </c>
      <c r="N17" s="62">
        <f>N11*[1]Params!$C$5*(1-[1]Params!$C$3)-[1]Params!$C$4</f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27"/>
  <sheetViews>
    <sheetView topLeftCell="B1" workbookViewId="0">
      <selection activeCell="P25" sqref="P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19</v>
      </c>
    </row>
    <row r="7" spans="2:16" x14ac:dyDescent="0.45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22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6">
        <f>SUM(C11:N11)</f>
        <v>22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10449.800000000001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10449.800000000001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10449.800000000001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10449.800000000001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5622.89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5622.89</v>
      </c>
    </row>
    <row r="23" spans="2:16" x14ac:dyDescent="0.45">
      <c r="B23" s="9" t="s">
        <v>8</v>
      </c>
      <c r="C23" s="10">
        <f>1140.88+2271.14</f>
        <v>3412.02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3412.02</v>
      </c>
    </row>
    <row r="24" spans="2:16" x14ac:dyDescent="0.45">
      <c r="B24" s="68" t="s">
        <v>39</v>
      </c>
      <c r="C24" s="69"/>
      <c r="D24" s="69">
        <v>1340.83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4"/>
      <c r="P24" s="43">
        <f>SUM(C24:N24)</f>
        <v>1340.83</v>
      </c>
    </row>
    <row r="25" spans="2:16" x14ac:dyDescent="0.45">
      <c r="B25" s="8" t="s">
        <v>3</v>
      </c>
      <c r="C25" s="44">
        <f>SUM(C22:C24)</f>
        <v>9034.91</v>
      </c>
      <c r="D25" s="44">
        <f>SUM(D22:D24)</f>
        <v>1340.83</v>
      </c>
      <c r="E25" s="44">
        <f t="shared" ref="E25:N25" si="2">SUM(E22:E24)</f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10375.74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1414.8900000000012</v>
      </c>
      <c r="D27" s="47">
        <f t="shared" si="3"/>
        <v>-1340.83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7">
        <f>SUM(C27:O27)</f>
        <v>74.06000000000131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23</v>
      </c>
      <c r="C2" s="66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7" t="s">
        <v>33</v>
      </c>
      <c r="C2" s="67"/>
    </row>
    <row r="3" spans="2:3" ht="16.899999999999999" customHeight="1" x14ac:dyDescent="0.45">
      <c r="B3" s="38" t="s">
        <v>34</v>
      </c>
      <c r="C3" s="39">
        <f>SUM('2022'!P26,'2023'!P27)</f>
        <v>1738.6400000000017</v>
      </c>
    </row>
    <row r="4" spans="2:3" ht="16.899999999999999" customHeight="1" x14ac:dyDescent="0.45">
      <c r="B4" s="38" t="s">
        <v>37</v>
      </c>
      <c r="C4" s="40">
        <f>'2022'!P12+'2023'!P12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2023-02-09T08:57:08Z</dcterms:modified>
</cp:coreProperties>
</file>