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4E1251FA-514E-423D-9746-E1449A5674D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'2022'!$B$31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'2022'!$B$30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'2022'!$B$28</x:definedName>
    <x:definedName name="SOLDE" localSheetId="1">'2023'!$B$28</x:definedName>
    <x:definedName name="SORTIES" localSheetId="0">'2022'!$B$22</x:definedName>
    <x:definedName name="SORTIES" localSheetId="1">'2023'!$B$22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'2022'!$B$24</x:definedName>
    <x:definedName name="SORTIES_CHARGES_SOCIALES_PATRONALES" localSheetId="1">'2023'!$B$24</x:definedName>
    <x:definedName name="SORTIES_CHARGES_SOCIALES_PATRONALES">#REF!</x:definedName>
    <x:definedName name="SORTIES_FRAIS_KM" localSheetId="0">'2022'!$B$25</x:definedName>
    <x:definedName name="SORTIES_FRAIS_KM" localSheetId="1">'2023'!$B$25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'2022'!$B$23</x:definedName>
    <x:definedName name="SORTIES_SALAIRE_NET" localSheetId="1">'2023'!$B$23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'2022'!$B$20</x:definedName>
    <x:definedName name="TOTAL_ENTREES" localSheetId="1">'2023'!$B$20</x:definedName>
    <x:definedName name="TOTAL_ENTREES">#REF!</x:definedName>
    <x:definedName name="TOTAL_SORTIES" localSheetId="0">'2022'!$B$26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3" i="13" l="1"/>
  <x:c r="P31" i="14"/>
  <x:c r="P30"/>
  <x:c r="J28"/>
  <x:c r="D28"/>
  <x:c r="C28"/>
  <x:c r="L26"/>
  <x:c r="K26"/>
  <x:c r="J26"/>
  <x:c r="I26"/>
  <x:c r="H26"/>
  <x:c r="G26"/>
  <x:c r="F26"/>
  <x:c r="E26"/>
  <x:c r="D26"/>
  <x:c r="C26"/>
  <x:c r="P25"/>
  <x:c r="N26"/>
  <x:c r="M26"/>
  <x:c r="P26" s="1"/>
  <x:c r="P23"/>
  <x:c r="K20"/>
  <x:c r="K28" s="1"/>
  <x:c r="J20"/>
  <x:c r="I20"/>
  <x:c r="I28" s="1"/>
  <x:c r="H20"/>
  <x:c r="H28" s="1"/>
  <x:c r="G20"/>
  <x:c r="G28" s="1"/>
  <x:c r="F20"/>
  <x:c r="F28" s="1"/>
  <x:c r="E20"/>
  <x:c r="E28" s="1"/>
  <x:c r="D20"/>
  <x:c r="C20"/>
  <x:c r="P19"/>
  <x:c r="P18"/>
  <x:c r="N20"/>
  <x:c r="N28" s="1"/>
  <x:c r="M20"/>
  <x:c r="L20"/>
  <x:c r="L28" s="1"/>
  <x:c r="P17"/>
  <x:c r="P14"/>
  <x:c r="P13"/>
  <x:c r="P12"/>
  <x:c r="C4" i="13" s="1"/>
  <x:c r="P11" i="14"/>
  <x:c r="N8"/>
  <x:c r="M8"/>
  <x:c r="L8"/>
  <x:c r="K8"/>
  <x:c r="J8"/>
  <x:c r="I8"/>
  <x:c r="H8"/>
  <x:c r="G8"/>
  <x:c r="F8"/>
  <x:c r="E8"/>
  <x:c r="D8"/>
  <x:c r="C8"/>
  <x:c r="P7"/>
  <x:c r="P6"/>
  <x:c r="P20" i="12"/>
  <x:c r="P19"/>
  <x:c r="N20"/>
  <x:c r="N17"/>
  <x:c r="P31"/>
  <x:c r="P30"/>
  <x:c r="D28"/>
  <x:c r="L26"/>
  <x:c r="K26"/>
  <x:c r="J26"/>
  <x:c r="I26"/>
  <x:c r="H26"/>
  <x:c r="G26"/>
  <x:c r="F26"/>
  <x:c r="E26"/>
  <x:c r="D26"/>
  <x:c r="C26"/>
  <x:c r="P25"/>
  <x:c r="N24"/>
  <x:c r="N26" s="1"/>
  <x:c r="M24"/>
  <x:c r="M26" s="1"/>
  <x:c r="P23"/>
  <x:c r="M20"/>
  <x:c r="J20"/>
  <x:c r="J28" s="1"/>
  <x:c r="I20"/>
  <x:c r="I28" s="1"/>
  <x:c r="H20"/>
  <x:c r="H28" s="1"/>
  <x:c r="G20"/>
  <x:c r="G28" s="1"/>
  <x:c r="F20"/>
  <x:c r="F28" s="1"/>
  <x:c r="E20"/>
  <x:c r="E28" s="1"/>
  <x:c r="D20"/>
  <x:c r="C20"/>
  <x:c r="C28" s="1"/>
  <x:c r="P18"/>
  <x:c r="M17"/>
  <x:c r="L17"/>
  <x:c r="L20" s="1"/>
  <x:c r="L28" s="1"/>
  <x:c r="K17"/>
  <x:c r="K20" s="1"/>
  <x:c r="K28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8" i="14" l="1"/>
  <x:c r="P20"/>
  <x:c r="M28"/>
  <x:c r="P28" s="1"/>
  <x:c r="P24"/>
  <x:c r="P8" i="12"/>
  <x:c r="P24"/>
  <x:c r="M28"/>
  <x:c r="P17"/>
  <x:c r="N28"/>
  <x:c r="P28" s="1"/>
  <x:c r="P26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K17" authorId="0" shapeId="0" xr:uid="{3FF432E5-EA33-4631-AE2D-CF9E3B56FC93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Facturé sur BEENEXT</t>
        </r>
      </text>
    </comment>
    <comment ref="L17" authorId="0" shapeId="0" xr:uid="{10DA1A15-62E8-4E99-B0D9-6D18D826ADA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Facturé sur BEENEXT</t>
        </r>
      </text>
    </comment>
    <comment ref="N19" authorId="0" shapeId="0" xr:uid="{C8509DC7-798A-49B4-9C6E-F04B3D34FB6E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Bonus validé </t>
        </r>
      </text>
    </comment>
  </commentList>
</comments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<sst xmlns="http://schemas.openxmlformats.org/spreadsheetml/2006/main" count="81" uniqueCount="43">
  <si>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</si>
  <si>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</si>
  <si>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</si>
  <si>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</si>
  <si>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</si>
  <si>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</si>
  <si>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</si>
  <si>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</si>
  <si>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</si>
  <si>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</si>
  <si>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</si>
  <si>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</si>
  <si>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</si>
  <si>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</si>
  <si>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</si>
  <si>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</si>
  <si>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</si>
  <si>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</si>
  <si>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</si>
  <si>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</si>
  <si>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</si>
  <si>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</si>
  <si>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</si>
  <si>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</si>
  <si>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</si>
  <si>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</si>
  <si>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</si>
  <si>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</si>
  <si>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</si>
  <si>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</si>
  <si>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</si>
  <si>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</si>
  <si>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</si>
  <si>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</si>
  <si>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</si>
  <si>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</si>
  <si>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</si>
  <si>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</si>
  <si>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</si>
  <si>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</si>
  <si>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</si>
  <si>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2022)</t>
  </si>
  <si>
    <t>Bonus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</si>
</sst>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1"/>
      <x:color indexed="81"/>
      <x:name val="Tahoma"/>
      <x:charset val="1"/>
    </x:font>
    <x:font>
      <x:b/>
      <x:sz val="11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workbookViewId="0">
      <x:selection activeCell="R24" sqref="R2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20</x:v>
      </x:c>
      <x:c r="N6" s="37">
        <x:v>20</x:v>
      </x:c>
      <x:c r="O6" s="36"/>
      <x:c r="P6" s="58">
        <x:f>SUM(C6:N6)</x:f>
        <x:v>40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20</x:v>
      </x:c>
      <x:c r="O7" s="36"/>
      <x:c r="P7" s="58">
        <x:f>SUM(C7:N7)</x:f>
        <x:v>40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>
        <x:v>10</x:v>
      </x:c>
      <x:c r="L11" s="11">
        <x:v>21</x:v>
      </x:c>
      <x:c r="M11" s="11">
        <x:v>20</x:v>
      </x:c>
      <x:c r="N11" s="11">
        <x:v>20</x:v>
      </x:c>
      <x:c r="P11" s="59">
        <x:f>SUM(C11:N11)</x:f>
        <x:v>71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2</x:v>
      </x:c>
      <x:c r="P12" s="59">
        <x:f>SUM(C12:N12)</x:f>
        <x:v>2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>
        <x:f>K11*Params!$C$5*(1-Params!$C$3)-Params!$C$4</x:f>
        <x:v>4617</x:v>
      </x:c>
      <x:c r="L17" s="10">
        <x:f>L11*Params!$C$5*(1-Params!$C$3)-Params!$C$4</x:f>
        <x:v>9778.2000000000007</x:v>
      </x:c>
      <x:c r="M17" s="10">
        <x:f>M11*Params!$C$5*(1-Params!$C$3)-Params!$C$4</x:f>
        <x:v>9309</x:v>
      </x:c>
      <x:c r="N17" s="10">
        <x:f>N11*Params!$C$5*(1-Params!$C$3)-Params!$C$4</x:f>
        <x:v>9309</x:v>
      </x:c>
      <x:c r="O17" s="4"/>
      <x:c r="P17" s="41">
        <x:f>SUM(C17:N17)</x:f>
        <x:v>33013.199999999997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55" t="s">
        <x:v>42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/>
      <x:c r="N19" s="56">
        <x:v>3621</x:v>
      </x:c>
      <x:c r="O19" s="4"/>
      <x:c r="P19" s="41">
        <x:f>SUM(C19:N19)</x:f>
        <x:v>3621</x:v>
      </x:c>
    </x:row>
    <x:row r="20" spans="2:16" x14ac:dyDescent="0.45">
      <x:c r="B20" s="27" t="s">
        <x:v>2</x:v>
      </x:c>
      <x:c r="C20" s="28">
        <x:f t="shared" ref="C20:M20" si="1">SUM(C17:C18)</x:f>
        <x:v>0</x:v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0</x:v>
      </x:c>
      <x:c r="H20" s="28">
        <x:f t="shared" si="1"/>
        <x:v>0</x:v>
      </x:c>
      <x:c r="I20" s="28">
        <x:f t="shared" si="1"/>
        <x:v>0</x:v>
      </x:c>
      <x:c r="J20" s="28">
        <x:f t="shared" si="1"/>
        <x:v>0</x:v>
      </x:c>
      <x:c r="K20" s="28">
        <x:f t="shared" si="1"/>
        <x:v>4617</x:v>
      </x:c>
      <x:c r="L20" s="28">
        <x:f t="shared" si="1"/>
        <x:v>9778.2000000000007</x:v>
      </x:c>
      <x:c r="M20" s="28">
        <x:f t="shared" si="1"/>
        <x:v>9309</x:v>
      </x:c>
      <x:c r="N20" s="28">
        <x:f>SUM(N17:N19)</x:f>
        <x:v>12930</x:v>
      </x:c>
      <x:c r="O20" s="5"/>
      <x:c r="P20" s="42">
        <x:f>SUM(C20:O20)</x:f>
        <x:v>36634.199999999997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v>5424.62</x:v>
      </x:c>
      <x:c r="N23" s="10">
        <x:v>5424.62</x:v>
      </x:c>
      <x:c r="O23" s="4"/>
      <x:c r="P23" s="43">
        <x:f>SUM(C23:N23)</x:f>
        <x:v>10849.24</x:v>
      </x:c>
    </x:row>
    <x:row r="24" spans="2:16" x14ac:dyDescent="0.45">
      <x:c r="B24" s="9" t="s">
        <x:v>8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f>1141.54+2148.36</x:f>
        <x:v>3289.9</x:v>
      </x:c>
      <x:c r="N24" s="10">
        <x:f>1141.54+2148.36</x:f>
        <x:v>3289.9</x:v>
      </x:c>
      <x:c r="O24" s="4"/>
      <x:c r="P24" s="43">
        <x:f>SUM(C24:N24)</x:f>
        <x:v>6579.8</x:v>
      </x:c>
    </x:row>
    <x:row r="25" spans="2:16" x14ac:dyDescent="0.45">
      <x:c r="B25" s="55" t="s">
        <x:v>40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56">
        <x:v>488.96</x:v>
      </x:c>
      <x:c r="N25" s="56">
        <x:v>418.88</x:v>
      </x:c>
      <x:c r="O25" s="4"/>
      <x:c r="P25" s="43">
        <x:f>SUM(C25:N25)</x:f>
        <x:v>907.83999999999992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9203.48</x:v>
      </x:c>
      <x:c r="N26" s="44">
        <x:f t="shared" si="2"/>
        <x:v>9133.4</x:v>
      </x:c>
      <x:c r="O26" s="4"/>
      <x:c r="P26" s="61">
        <x:f>SUM(C26:N26)</x:f>
        <x:v>18336.879999999997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4617</x:v>
      </x:c>
      <x:c r="L28" s="47">
        <x:f t="shared" si="3"/>
        <x:v>9778.2000000000007</x:v>
      </x:c>
      <x:c r="M28" s="47">
        <x:f t="shared" si="3"/>
        <x:v>105.52000000000044</x:v>
      </x:c>
      <x:c r="N28" s="47">
        <x:f t="shared" si="3"/>
        <x:v>3796.6000000000004</x:v>
      </x:c>
      <x:c r="P28" s="60">
        <x:f>SUM(C28:O28)</x:f>
        <x:v>18297.32</x:v>
      </x:c>
    </x:row>
    <x:row r="30" spans="2:16" x14ac:dyDescent="0.45">
      <x:c r="B30" s="63" t="s">
        <x:v>37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>
        <x:v>1040</x:v>
      </x:c>
      <x:c r="N30" s="54">
        <x:v>1120</x:v>
      </x:c>
      <x:c r="P30" s="62">
        <x:f>SUM(C30:N30)</x:f>
        <x:v>2160</x:v>
      </x:c>
    </x:row>
    <x:row r="31" spans="2:16" x14ac:dyDescent="0.45">
      <x:c r="B31" s="63" t="s">
        <x:v>38</x:v>
      </x:c>
      <x:c r="C31" s="54"/>
      <x:c r="D31" s="54"/>
      <x:c r="E31" s="54"/>
      <x:c r="F31" s="54"/>
      <x:c r="G31" s="54"/>
      <x:c r="H31" s="54"/>
      <x:c r="I31" s="54"/>
      <x:c r="J31" s="54"/>
      <x:c r="K31" s="54"/>
      <x:c r="L31" s="54"/>
      <x:c r="M31" s="54">
        <x:v>488.96</x:v>
      </x:c>
      <x:c r="N31" s="54">
        <x:v>418.88</x:v>
      </x:c>
      <x:c r="P31" s="62">
        <x:f>SUM(C31:N31)</x:f>
        <x:v>907.83999999999992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B88D9A2-6D97-4766-AF8A-1B1943671AA5}" mc:Ignorable="x14ac xr xr2 xr3">
  <x:dimension ref="B1:P31"/>
  <x:sheetViews>
    <x:sheetView tabSelected="1" workbookViewId="0">
      <x:selection activeCell="K11" sqref="K11:N12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42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/>
      <x:c r="N19" s="56"/>
      <x:c r="O19" s="4"/>
      <x:c r="P19" s="41">
        <x:f>SUM(C19:N19)</x:f>
        <x:v>0</x:v>
      </x:c>
    </x:row>
    <x:row r="20">
      <x:c r="B20" s="27" t="s">
        <x:v>2</x:v>
      </x:c>
      <x:c r="C20" s="28">
        <x:f t="shared" ref="C20:M20" si="1">SUM(C17:C18)</x:f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0</x:v>
      </x:c>
      <x:c r="H20" s="28">
        <x:f t="shared" si="1"/>
        <x:v>0</x:v>
      </x:c>
      <x:c r="I20" s="28">
        <x:f t="shared" si="1"/>
        <x:v>0</x:v>
      </x:c>
      <x:c r="J20" s="28">
        <x:f t="shared" si="1"/>
        <x:v>0</x:v>
      </x:c>
      <x:c r="K20" s="28">
        <x:f t="shared" si="1"/>
        <x:v>0</x:v>
      </x:c>
      <x:c r="L20" s="28">
        <x:f t="shared" si="1"/>
        <x:v>0</x:v>
      </x:c>
      <x:c r="M20" s="28">
        <x:f t="shared" si="1"/>
        <x:v>0</x:v>
      </x:c>
      <x:c r="N20" s="28">
        <x:f>SUM(N17:N19)</x:f>
        <x:v>0</x:v>
      </x:c>
      <x:c r="O20" s="5"/>
      <x:c r="P20" s="42">
        <x:f>SUM(C20:O20)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5419.22</x:v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1146.94+2152.72</x:f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56">
        <x:v>534.82</x:v>
      </x:c>
      <x:c r="D25" s="56"/>
      <x:c r="E25" s="56"/>
      <x:c r="F25" s="56"/>
      <x:c r="G25" s="56"/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0</x:v>
      </x:c>
    </x:row>
    <x:row r="26">
      <x:c r="B26" s="8" t="s">
        <x:v>3</x:v>
      </x:c>
      <x:c r="C26" s="44">
        <x:f t="shared" ref="C26:N26" si="2">SUM(C23:C25)</x:f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0</x:v>
      </x:c>
      <x:c r="O26" s="4"/>
      <x:c r="P26" s="61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3">C20-C26</x:f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0</x:v>
      </x:c>
      <x:c r="L28" s="47">
        <x:f t="shared" si="3"/>
        <x:v>0</x:v>
      </x:c>
      <x:c r="M28" s="47">
        <x:f t="shared" si="3"/>
        <x:v>0</x:v>
      </x:c>
      <x:c r="N28" s="47">
        <x:f t="shared" si="3"/>
        <x:v>0</x:v>
      </x:c>
      <x:c r="P28" s="60">
        <x:f>SUM(C28:O28)</x:f>
        <x:v>0</x:v>
      </x:c>
    </x:row>
    <x:row r="30">
      <x:c r="B30" s="63" t="s">
        <x:v>37</x:v>
      </x:c>
      <x:c r="C30" s="54">
        <x:v>1430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  <x:row r="31">
      <x:c r="B31" s="63" t="s">
        <x:v>38</x:v>
      </x:c>
      <x:c r="C31" s="54">
        <x:v>534.82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G8" sqref="G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SUM('2022'!P28)+('2023'!P28)</x:f>
        <x:v>18297.32</x:v>
      </x:c>
    </x:row>
    <x:row r="4" spans="2:3" ht="16.899999999999999" customHeight="1" x14ac:dyDescent="0.45">
      <x:c r="B4" s="38" t="s">
        <x:v>39</x:v>
      </x:c>
      <x:c r="C4" s="40">
        <x:f>'2022'!P12+'2023'!P12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2023-02-03T14:09:48Z</dcterms:modified>
</cp:coreProperties>
</file>