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2\12\Normal\"/>
    </mc:Choice>
  </mc:AlternateContent>
  <xr:revisionPtr revIDLastSave="0" documentId="13_ncr:1_{6C9680B4-8DD2-4EAB-9B1A-776E6C4BB04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2" sheetId="12" r:id="rId1"/>
    <sheet name="Params" sheetId="10" r:id="rId2"/>
    <sheet name="Synthése" sheetId="13" r:id="rId3"/>
  </sheets>
  <definedNames>
    <definedName name="AOUT">'2022'!$J$3</definedName>
    <definedName name="AVANCE_SUR_SALAIRE" localSheetId="0">'2022'!#REF!</definedName>
    <definedName name="AVANCE_SUR_SALAIRE">#REF!</definedName>
    <definedName name="AVRIL">'2022'!$F$3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>'2022'!$D$3</definedName>
    <definedName name="FRAIS_KM" localSheetId="0">'2022'!$B$31</definedName>
    <definedName name="JANVIER">'2022'!$C$3</definedName>
    <definedName name="JUILLET">'2022'!$I$3</definedName>
    <definedName name="JUIN">'2022'!$H$3</definedName>
    <definedName name="MAI">'2022'!$G$3</definedName>
    <definedName name="MARS">'2022'!$E$3</definedName>
    <definedName name="MOIS" localSheetId="0">'2022'!$B$3</definedName>
    <definedName name="MOIS">#REF!</definedName>
    <definedName name="NOMBRE_KM" localSheetId="0">'2022'!$B$30</definedName>
    <definedName name="NOVEMBRE" localSheetId="0">'2022'!$M$3</definedName>
    <definedName name="NOVEMBRE">#REF!</definedName>
    <definedName name="OCTOBRE">'2022'!$L$3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>'2022'!$K$3</definedName>
    <definedName name="SOLDE" localSheetId="0">'2022'!$B$28</definedName>
    <definedName name="SORTIES" localSheetId="0">'2022'!$B$22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'2022'!$B$24</definedName>
    <definedName name="SORTIES_CHARGES_SOCIALES_PATRONALES">#REF!</definedName>
    <definedName name="SORTIES_FRAIS_KM" localSheetId="0">'2022'!$B$25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'2022'!$B$23</definedName>
    <definedName name="SORTIES_SALAIRE_NET">#REF!</definedName>
    <definedName name="TOTAL" localSheetId="0">'2022'!$P$3</definedName>
    <definedName name="TOTAL">#REF!</definedName>
    <definedName name="TOTAL_ENTREES" localSheetId="0">'2022'!$B$20</definedName>
    <definedName name="TOTAL_ENTREES">#REF!</definedName>
    <definedName name="TOTAL_SORTIES" localSheetId="0">'2022'!$B$26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0" i="12" l="1"/>
  <c r="P19" i="12"/>
  <c r="N20" i="12"/>
  <c r="N17" i="12"/>
  <c r="P31" i="12"/>
  <c r="P30" i="12"/>
  <c r="D28" i="12"/>
  <c r="L26" i="12"/>
  <c r="K26" i="12"/>
  <c r="J26" i="12"/>
  <c r="I26" i="12"/>
  <c r="H26" i="12"/>
  <c r="G26" i="12"/>
  <c r="F26" i="12"/>
  <c r="E26" i="12"/>
  <c r="D26" i="12"/>
  <c r="C26" i="12"/>
  <c r="P25" i="12"/>
  <c r="N24" i="12"/>
  <c r="N26" i="12" s="1"/>
  <c r="M24" i="12"/>
  <c r="M26" i="12" s="1"/>
  <c r="P23" i="12"/>
  <c r="M20" i="12"/>
  <c r="J20" i="12"/>
  <c r="J28" i="12" s="1"/>
  <c r="I20" i="12"/>
  <c r="I28" i="12" s="1"/>
  <c r="H20" i="12"/>
  <c r="H28" i="12" s="1"/>
  <c r="G20" i="12"/>
  <c r="G28" i="12" s="1"/>
  <c r="F20" i="12"/>
  <c r="F28" i="12" s="1"/>
  <c r="E20" i="12"/>
  <c r="E28" i="12" s="1"/>
  <c r="D20" i="12"/>
  <c r="C20" i="12"/>
  <c r="C28" i="12" s="1"/>
  <c r="P18" i="12"/>
  <c r="M17" i="12"/>
  <c r="L17" i="12"/>
  <c r="L20" i="12" s="1"/>
  <c r="L28" i="12" s="1"/>
  <c r="K17" i="12"/>
  <c r="K20" i="12" s="1"/>
  <c r="K28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P8" i="12" l="1"/>
  <c r="P24" i="12"/>
  <c r="M28" i="12"/>
  <c r="P17" i="12"/>
  <c r="N28" i="12"/>
  <c r="P28" i="12" s="1"/>
  <c r="C3" i="13" s="1"/>
  <c r="P2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K17" authorId="0" shapeId="0" xr:uid="{3FF432E5-EA33-4631-AE2D-CF9E3B56FC93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Facturé sur BEENEXT</t>
        </r>
      </text>
    </comment>
    <comment ref="L17" authorId="0" shapeId="0" xr:uid="{10DA1A15-62E8-4E99-B0D9-6D18D826ADA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Facturé sur BEENEXT</t>
        </r>
      </text>
    </comment>
    <comment ref="N19" authorId="0" shapeId="0" xr:uid="{C8509DC7-798A-49B4-9C6E-F04B3D34FB6E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Bonus validé 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<sst xmlns="http://schemas.openxmlformats.org/spreadsheetml/2006/main" count="44" uniqueCount="43">
  <si>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</si>
  <si>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</si>
  <si>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</si>
  <si>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</si>
  <si>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</si>
  <si>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</si>
  <si>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</si>
  <si>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</si>
  <si>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</si>
  <si>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</si>
  <si>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</si>
  <si>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</si>
  <si>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</si>
  <si>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</si>
  <si>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</si>
  <si>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</si>
  <si>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</si>
  <si>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</si>
  <si>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</si>
  <si>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</si>
  <si>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</si>
  <si>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</si>
  <si>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</si>
  <si>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</si>
  <si>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</si>
  <si>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</si>
  <si>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</si>
  <si>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</si>
  <si>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</si>
  <si>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</si>
  <si>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</si>
  <si>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</si>
  <si>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</si>
  <si>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</si>
  <si>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</si>
  <si>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</si>
  <si>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</si>
  <si>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</si>
  <si>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</si>
  <si>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</si>
  <si>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</si>
  <si>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2022)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</si>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</sst>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abSelected="1" topLeftCell="A11" workbookViewId="0">
      <selection activeCell="R24" sqref="R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20</v>
      </c>
      <c r="N6" s="37">
        <v>20</v>
      </c>
      <c r="O6" s="36"/>
      <c r="P6" s="58">
        <f>SUM(C6:N6)</f>
        <v>40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20</v>
      </c>
      <c r="O7" s="36"/>
      <c r="P7" s="58">
        <f>SUM(C7:N7)</f>
        <v>40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10</v>
      </c>
      <c r="L11" s="11">
        <v>21</v>
      </c>
      <c r="M11" s="11">
        <v>20</v>
      </c>
      <c r="N11" s="11">
        <v>20</v>
      </c>
      <c r="P11" s="59">
        <f>SUM(C11:N11)</f>
        <v>71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2</v>
      </c>
      <c r="P12" s="59">
        <f>SUM(C12:N12)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4617</v>
      </c>
      <c r="L17" s="10">
        <f>L11*Params!$C$5*(1-Params!$C$3)-Params!$C$4</f>
        <v>9778.2000000000007</v>
      </c>
      <c r="M17" s="10">
        <f>M11*Params!$C$5*(1-Params!$C$3)-Params!$C$4</f>
        <v>9309</v>
      </c>
      <c r="N17" s="10">
        <f>N11*Params!$C$5*(1-Params!$C$3)-Params!$C$4</f>
        <v>9309</v>
      </c>
      <c r="O17" s="4"/>
      <c r="P17" s="41">
        <f>SUM(C17:N17)</f>
        <v>33013.199999999997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>
        <v>3621</v>
      </c>
      <c r="O19" s="4"/>
      <c r="P19" s="41">
        <f>SUM(C19:N19)</f>
        <v>3621</v>
      </c>
    </row>
    <row r="20" spans="2:16" x14ac:dyDescent="0.45">
      <c r="B20" s="27" t="s">
        <v>2</v>
      </c>
      <c r="C20" s="28">
        <f t="shared" ref="C20:N20" si="1">SUM(C17:C18)</f>
        <v>0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4617</v>
      </c>
      <c r="L20" s="28">
        <f t="shared" si="1"/>
        <v>9778.2000000000007</v>
      </c>
      <c r="M20" s="28">
        <f t="shared" si="1"/>
        <v>9309</v>
      </c>
      <c r="N20" s="28">
        <f>SUM(N17:N19)</f>
        <v>12930</v>
      </c>
      <c r="O20" s="5"/>
      <c r="P20" s="42">
        <f>SUM(C20:O20)</f>
        <v>36634.199999999997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v>5424.62</v>
      </c>
      <c r="N23" s="10">
        <v>5424.62</v>
      </c>
      <c r="O23" s="4"/>
      <c r="P23" s="43">
        <f>SUM(C23:N23)</f>
        <v>10849.24</v>
      </c>
    </row>
    <row r="24" spans="2:16" x14ac:dyDescent="0.45">
      <c r="B24" s="9" t="s">
        <v>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f>1141.54+2148.36</f>
        <v>3289.9</v>
      </c>
      <c r="N24" s="10">
        <f>1141.54+2148.36</f>
        <v>3289.9</v>
      </c>
      <c r="O24" s="4"/>
      <c r="P24" s="43">
        <f>SUM(C24:N24)</f>
        <v>6579.8</v>
      </c>
    </row>
    <row r="25" spans="2:16" x14ac:dyDescent="0.45">
      <c r="B25" s="55" t="s">
        <v>40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>
        <v>488.96</v>
      </c>
      <c r="N25" s="56">
        <v>418.88</v>
      </c>
      <c r="O25" s="4"/>
      <c r="P25" s="43">
        <f>SUM(C25:N25)</f>
        <v>907.83999999999992</v>
      </c>
    </row>
    <row r="26" spans="2:16" x14ac:dyDescent="0.45">
      <c r="B26" s="8" t="s">
        <v>3</v>
      </c>
      <c r="C26" s="44">
        <f t="shared" ref="C26:N26" si="2">SUM(C23:C25)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9203.48</v>
      </c>
      <c r="N26" s="44">
        <f t="shared" si="2"/>
        <v>9133.4</v>
      </c>
      <c r="O26" s="4"/>
      <c r="P26" s="61">
        <f>SUM(C26:N26)</f>
        <v>18336.879999999997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4617</v>
      </c>
      <c r="L28" s="47">
        <f t="shared" si="3"/>
        <v>9778.2000000000007</v>
      </c>
      <c r="M28" s="47">
        <f t="shared" si="3"/>
        <v>105.52000000000044</v>
      </c>
      <c r="N28" s="47">
        <f t="shared" si="3"/>
        <v>3796.6000000000004</v>
      </c>
      <c r="P28" s="60">
        <f>SUM(C28:O28)</f>
        <v>18297.32</v>
      </c>
    </row>
    <row r="30" spans="2:16" x14ac:dyDescent="0.45">
      <c r="B30" s="63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1040</v>
      </c>
      <c r="N30" s="54">
        <v>1120</v>
      </c>
      <c r="P30" s="62">
        <f>SUM(C30:N30)</f>
        <v>2160</v>
      </c>
    </row>
    <row r="31" spans="2:16" x14ac:dyDescent="0.45">
      <c r="B31" s="63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488.96</v>
      </c>
      <c r="N31" s="54">
        <v>418.88</v>
      </c>
      <c r="P31" s="62">
        <f>SUM(C31:N31)</f>
        <v>907.83999999999992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G8" sqref="G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SUM('2022'!P28)</f>
        <v>18297.32</v>
      </c>
    </row>
    <row r="4" spans="2:3" ht="16.899999999999999" customHeight="1" x14ac:dyDescent="0.45">
      <c r="B4" s="38" t="s">
        <v>39</v>
      </c>
      <c r="C4" s="40">
        <f>'2022'!P12</f>
        <v>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2022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'2022'!FRAIS_KM</vt:lpstr>
      <vt:lpstr>JANVIER</vt:lpstr>
      <vt:lpstr>JUILLET</vt:lpstr>
      <vt:lpstr>JUIN</vt:lpstr>
      <vt:lpstr>MAI</vt:lpstr>
      <vt:lpstr>MARS</vt:lpstr>
      <vt:lpstr>'2022'!MOIS</vt:lpstr>
      <vt:lpstr>'2022'!NOMBRE_KM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'2022'!SOLDE</vt:lpstr>
      <vt:lpstr>'2022'!SORTIES</vt:lpstr>
      <vt:lpstr>'2022'!SORTIES_CHARGES_SOCIALES_PATRONALES</vt:lpstr>
      <vt:lpstr>'2022'!SORTIES_FRAIS_KM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2022-12-27T15:51:47Z</dcterms:modified>
</cp:coreProperties>
</file>