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2\11\Normal\"/>
    </mc:Choice>
  </mc:AlternateContent>
  <xr:revisionPtr revIDLastSave="0" documentId="13_ncr:1_{141B61DE-F3B8-4CA9-AB98-31EBC50BAB42}" xr6:coauthVersionLast="47" xr6:coauthVersionMax="47" xr10:uidLastSave="{00000000-0000-0000-0000-000000000000}"/>
  <bookViews>
    <workbookView xWindow="-38510" yWindow="-4030" windowWidth="38620" windowHeight="25100" xr2:uid="{00000000-000D-0000-FFFF-FFFF00000000}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>#REF!</definedName>
    <definedName name="AVANCE_SUR_SALAIRE" localSheetId="0">'2022'!#REF!</definedName>
    <definedName name="AVANCE_SUR_SALAIRE">#REF!</definedName>
    <definedName name="AVRIL" localSheetId="0">'2022'!$F$3</definedName>
    <definedName name="AVRIL">#REF!</definedName>
    <definedName name="CRA" localSheetId="0">'2022'!$B$10</definedName>
    <definedName name="CRA">#REF!</definedName>
    <definedName name="CRA_ASTREINTE" localSheetId="0">'2022'!$B$14</definedName>
    <definedName name="CRA_ASTREINTE">#REF!</definedName>
    <definedName name="CRA_CP" localSheetId="0">'2022'!$B$12</definedName>
    <definedName name="CRA_CP">#REF!</definedName>
    <definedName name="CRA_PRODUCTION" localSheetId="0">'2022'!$B$11</definedName>
    <definedName name="CRA_PRODUCTION">#REF!</definedName>
    <definedName name="CRA_SANS_SOLDE" localSheetId="0">'2022'!$B$13</definedName>
    <definedName name="CRA_SANS_SOLDE">#REF!</definedName>
    <definedName name="DECEMBRE" localSheetId="0">'2022'!$N$3</definedName>
    <definedName name="DECEMBRE">#REF!</definedName>
    <definedName name="ENTREES" localSheetId="0">'2022'!$B$16</definedName>
    <definedName name="ENTREES">#REF!</definedName>
    <definedName name="ENTREES_ASTREINTE" localSheetId="0">'2022'!$B$18</definedName>
    <definedName name="ENTREES_ASTREINTE">#REF!</definedName>
    <definedName name="ENTREES_FACTURE" localSheetId="0">'2022'!$B$17</definedName>
    <definedName name="ENTREES_FACTURE">#REF!</definedName>
    <definedName name="FEVRIER" localSheetId="0">'2022'!$D$3</definedName>
    <definedName name="FEVRIER">#REF!</definedName>
    <definedName name="JANVIER" localSheetId="0">'2022'!$C$3</definedName>
    <definedName name="JANVIER">#REF!</definedName>
    <definedName name="JUILLET" localSheetId="0">'2022'!$I$3</definedName>
    <definedName name="JUILLET">#REF!</definedName>
    <definedName name="JUIN" localSheetId="0">'2022'!$H$3</definedName>
    <definedName name="JUIN">#REF!</definedName>
    <definedName name="MAI" localSheetId="0">'2022'!$G$3</definedName>
    <definedName name="MAI">#REF!</definedName>
    <definedName name="MARS" localSheetId="0">'2022'!$E$3</definedName>
    <definedName name="MARS">#REF!</definedName>
    <definedName name="MOIS" localSheetId="0">'2022'!$B$3</definedName>
    <definedName name="MOIS">#REF!</definedName>
    <definedName name="NOVEMBRE" localSheetId="0">'2022'!$M$3</definedName>
    <definedName name="NOVEMBRE">#REF!</definedName>
    <definedName name="OCTOBRE" localSheetId="0">'2022'!$L$3</definedName>
    <definedName name="OCTOBRE">#REF!</definedName>
    <definedName name="REPAS" localSheetId="0">'2022'!$B$5</definedName>
    <definedName name="REPAS">#REF!</definedName>
    <definedName name="REPAS_ACQUIS" localSheetId="0">'2022'!$B$7</definedName>
    <definedName name="REPAS_ACQUIS">#REF!</definedName>
    <definedName name="REPAS_PRIS" localSheetId="0">'2022'!$B$6</definedName>
    <definedName name="REPAS_PRIS">#REF!</definedName>
    <definedName name="REPAS_SOLDE" localSheetId="0">'2022'!$B$8</definedName>
    <definedName name="REPAS_SOLDE">#REF!</definedName>
    <definedName name="SEPTEMBRE" localSheetId="0">'2022'!$K$3</definedName>
    <definedName name="SEPTEMBRE">#REF!</definedName>
    <definedName name="SOLDE" localSheetId="0">'2022'!$B$29</definedName>
    <definedName name="SORTIES" localSheetId="0">'2022'!$B$21</definedName>
    <definedName name="SORTIES">#REF!</definedName>
    <definedName name="SORTIES_ABONDEMENT" localSheetId="0">'2022'!#REF!</definedName>
    <definedName name="SORTIES_ABONDEMENT">#REF!</definedName>
    <definedName name="SORTIES_CHARGES_SOCIALES_PATRONALES" localSheetId="0">'2022'!$B$23</definedName>
    <definedName name="SORTIES_CHARGES_SOCIALES_PATRONALES">#REF!</definedName>
    <definedName name="SORTIES_FRAIS_PEE_AMUNDI" localSheetId="0">'2022'!#REF!</definedName>
    <definedName name="SORTIES_FRAIS_PEE_AMUNDI">#REF!</definedName>
    <definedName name="SORTIES_INTERESSEMENT" localSheetId="0">'2022'!#REF!</definedName>
    <definedName name="SORTIES_INTERESSEMENT">#REF!</definedName>
    <definedName name="SORTIES_SALAIRE_NET" localSheetId="0">'2022'!$B$22</definedName>
    <definedName name="SORTIES_SALAIRE_NET">#REF!</definedName>
    <definedName name="TOTAL" localSheetId="0">'2022'!$P$3</definedName>
    <definedName name="TOTAL">#REF!</definedName>
    <definedName name="TOTAL_ENTREES" localSheetId="0">'2022'!$B$19</definedName>
    <definedName name="TOTAL_ENTREES">#REF!</definedName>
    <definedName name="TOTAL_SORTIES" localSheetId="0">'2022'!$B$25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C3" i="13"/>
  <c r="P6" i="15"/>
  <c r="J29" i="15"/>
  <c r="I29" i="15"/>
  <c r="E29" i="15"/>
  <c r="P27" i="15"/>
  <c r="N25" i="15"/>
  <c r="N29" i="15" s="1"/>
  <c r="L25" i="15"/>
  <c r="K25" i="15"/>
  <c r="J25" i="15"/>
  <c r="I25" i="15"/>
  <c r="H25" i="15"/>
  <c r="G25" i="15"/>
  <c r="F25" i="15"/>
  <c r="F29" i="15" s="1"/>
  <c r="E25" i="15"/>
  <c r="D25" i="15"/>
  <c r="C25" i="15"/>
  <c r="P24" i="15"/>
  <c r="P23" i="15"/>
  <c r="M25" i="15"/>
  <c r="P22" i="15"/>
  <c r="N19" i="15"/>
  <c r="K19" i="15"/>
  <c r="K29" i="15" s="1"/>
  <c r="J19" i="15"/>
  <c r="I19" i="15"/>
  <c r="H19" i="15"/>
  <c r="H29" i="15" s="1"/>
  <c r="G19" i="15"/>
  <c r="G29" i="15" s="1"/>
  <c r="F19" i="15"/>
  <c r="E19" i="15"/>
  <c r="D19" i="15"/>
  <c r="D29" i="15" s="1"/>
  <c r="C19" i="15"/>
  <c r="C29" i="15" s="1"/>
  <c r="P18" i="15"/>
  <c r="P17" i="15"/>
  <c r="P14" i="15"/>
  <c r="P13" i="15"/>
  <c r="P12" i="15"/>
  <c r="P11" i="15"/>
  <c r="N8" i="15"/>
  <c r="K8" i="15"/>
  <c r="J8" i="15"/>
  <c r="I8" i="15"/>
  <c r="H8" i="15"/>
  <c r="G8" i="15"/>
  <c r="F8" i="15"/>
  <c r="E8" i="15"/>
  <c r="D8" i="15"/>
  <c r="P8" i="15" s="1"/>
  <c r="C8" i="15"/>
  <c r="P7" i="15"/>
  <c r="C29" i="14"/>
  <c r="P29" i="14"/>
  <c r="P25" i="15" l="1"/>
  <c r="M29" i="15"/>
  <c r="L29" i="15"/>
  <c r="P29" i="15" s="1"/>
  <c r="P27" i="14"/>
  <c r="P25" i="14"/>
  <c r="P24" i="14"/>
  <c r="D25" i="14"/>
  <c r="E25" i="14"/>
  <c r="F25" i="14"/>
  <c r="G25" i="14"/>
  <c r="H25" i="14"/>
  <c r="I25" i="14"/>
  <c r="J25" i="14"/>
  <c r="K25" i="14"/>
  <c r="L25" i="14"/>
  <c r="M25" i="14"/>
  <c r="N25" i="14"/>
  <c r="C25" i="14"/>
  <c r="M23" i="14"/>
  <c r="L23" i="14"/>
  <c r="P22" i="14"/>
  <c r="N19" i="14"/>
  <c r="K19" i="14"/>
  <c r="J19" i="14"/>
  <c r="J29" i="14" s="1"/>
  <c r="I19" i="14"/>
  <c r="H19" i="14"/>
  <c r="G19" i="14"/>
  <c r="F19" i="14"/>
  <c r="F29" i="14" s="1"/>
  <c r="E19" i="14"/>
  <c r="E29" i="14" s="1"/>
  <c r="D19" i="14"/>
  <c r="C19" i="14"/>
  <c r="P18" i="14"/>
  <c r="M17" i="14"/>
  <c r="M19" i="14" s="1"/>
  <c r="L17" i="14"/>
  <c r="L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19" i="15" l="1"/>
  <c r="N29" i="14"/>
  <c r="L29" i="14"/>
  <c r="D29" i="14"/>
  <c r="G29" i="14"/>
  <c r="H29" i="14"/>
  <c r="I29" i="14"/>
  <c r="K29" i="14"/>
  <c r="M29" i="14"/>
  <c r="P23" i="14"/>
  <c r="P8" i="14"/>
  <c r="P19" i="14"/>
  <c r="P1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N24" authorId="0" shapeId="0" xr:uid="{AF145F8F-0E6C-4E7C-8444-52EF281EAA85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600 en décembre et 600 en janvier du salaire</t>
        </r>
      </text>
    </comment>
  </commentList>
</comments>
</file>

<file path=xl/sharedStrings.xml><?xml version="1.0" encoding="utf-8"?>
<sst xmlns="http://schemas.openxmlformats.org/spreadsheetml/2006/main" count="77" uniqueCount="41">
  <si>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</si>
  <si>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</si>
  <si>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</si>
  <si>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</si>
  <si>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</si>
  <si>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</si>
  <si>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</si>
  <si>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</si>
  <si>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</si>
  <si>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</si>
  <si>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</si>
  <si>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</si>
  <si>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</si>
  <si>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</si>
  <si>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</si>
  <si>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</si>
  <si>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</si>
  <si>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</si>
  <si>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</si>
  <si>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</si>
  <si>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</si>
  <si>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</si>
  <si>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</si>
  <si>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</si>
  <si>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</si>
  <si>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</si>
  <si>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</si>
  <si>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</si>
  <si>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</si>
  <si>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</si>
  <si>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</si>
  <si>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</si>
  <si>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</si>
  <si>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</si>
  <si>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</si>
  <si>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</si>
  <si>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</si>
  <si>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</si>
  <si>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</si>
  <si>
    <t>Acompte Versé</t>
  </si>
  <si>
    <t>Acompte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</si>
</sst>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0" xfId="0" applyBorder="1" applyProtection="1">
      <protection locked="0"/>
    </xf>
    <xf numFmtId="4" fontId="4" fillId="4" borderId="10" xfId="0" applyNumberFormat="1" applyFont="1" applyFill="1" applyBorder="1"/>
    <xf numFmtId="0" fontId="0" fillId="11" borderId="1" xfId="0" applyFill="1" applyBorder="1" applyProtection="1">
      <protection locked="0"/>
    </xf>
    <xf numFmtId="0" fontId="0" fillId="11" borderId="1" xfId="0" applyFill="1" applyBorder="1"/>
    <xf numFmtId="0" fontId="1" fillId="11" borderId="1" xfId="0" applyFont="1" applyFill="1" applyBorder="1" applyAlignment="1">
      <alignment horizontal="center"/>
    </xf>
    <xf numFmtId="4" fontId="4" fillId="12" borderId="10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028D-C49A-41BB-8738-3F49D55D1301}">
  <dimension ref="B1:P29"/>
  <sheetViews>
    <sheetView tabSelected="1" workbookViewId="0">
      <selection activeCell="U21" sqref="U21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/>
      <c r="D6" s="55"/>
      <c r="E6" s="55"/>
      <c r="F6" s="33"/>
      <c r="G6" s="33"/>
      <c r="H6" s="33"/>
      <c r="I6" s="33"/>
      <c r="J6" s="33"/>
      <c r="K6" s="33"/>
      <c r="L6" s="33">
        <v>19</v>
      </c>
      <c r="M6" s="33">
        <v>19</v>
      </c>
      <c r="N6" s="33"/>
      <c r="O6" s="31"/>
      <c r="P6" s="51">
        <f>SUM(C6:N6)</f>
        <v>38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>
        <v>21</v>
      </c>
      <c r="M7" s="33">
        <v>20</v>
      </c>
      <c r="N7" s="33"/>
      <c r="O7" s="31"/>
      <c r="P7" s="51">
        <f>SUM(C7:N7)</f>
        <v>41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2</v>
      </c>
      <c r="M8" s="32">
        <f t="shared" si="0"/>
        <v>1</v>
      </c>
      <c r="N8" s="32">
        <f t="shared" si="0"/>
        <v>0</v>
      </c>
      <c r="O8" s="31"/>
      <c r="P8" s="51">
        <f>SUM(C8:N8)</f>
        <v>3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>
        <v>21</v>
      </c>
      <c r="M11" s="10">
        <v>20</v>
      </c>
      <c r="N11" s="10"/>
      <c r="P11" s="52">
        <f>SUM(C11:N11)</f>
        <v>41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>
        <v>2</v>
      </c>
      <c r="N14" s="20"/>
      <c r="P14" s="52">
        <f>SUM(C14:N14)</f>
        <v>2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>
        <f>L11*Params!$C$5*(1-Params!$C$3)-Params!$C$4</f>
        <v>8619</v>
      </c>
      <c r="M17" s="9">
        <f>M11*Params!$C$5*(1-Params!$C$3)-Params!$C$4</f>
        <v>8205</v>
      </c>
      <c r="N17" s="9"/>
      <c r="O17" s="4"/>
      <c r="P17" s="37">
        <f>SUM(C17:N17)</f>
        <v>16824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>
        <v>1800</v>
      </c>
      <c r="N18" s="9"/>
      <c r="O18" s="4"/>
      <c r="P18" s="37">
        <f>SUM(C18:N18)</f>
        <v>1800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8619</v>
      </c>
      <c r="M19" s="25">
        <f t="shared" si="1"/>
        <v>10005</v>
      </c>
      <c r="N19" s="25">
        <f t="shared" si="1"/>
        <v>0</v>
      </c>
      <c r="O19" s="5"/>
      <c r="P19" s="38">
        <f>SUM(C19:O19)</f>
        <v>18624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>
        <v>5031.58</v>
      </c>
      <c r="M22" s="9">
        <v>5039.75</v>
      </c>
      <c r="N22" s="9"/>
      <c r="O22" s="4"/>
      <c r="P22" s="39">
        <f>SUM(C22:N22)</f>
        <v>10071.33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>
        <f>1023.51+1731.41</f>
        <v>2754.92</v>
      </c>
      <c r="M23" s="9">
        <f>1024.46+1734.08</f>
        <v>2758.54</v>
      </c>
      <c r="N23" s="9"/>
      <c r="O23" s="4"/>
      <c r="P23" s="39">
        <f>SUM(C23:N23)</f>
        <v>5513.46</v>
      </c>
    </row>
    <row r="24" spans="2:16" x14ac:dyDescent="0.45">
      <c r="B24" s="59" t="s">
        <v>39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4">
        <v>1200</v>
      </c>
      <c r="O24" s="4"/>
      <c r="P24" s="39">
        <f>SUM(C24:N24)</f>
        <v>1200</v>
      </c>
    </row>
    <row r="25" spans="2:16" x14ac:dyDescent="0.45">
      <c r="B25" s="7" t="s">
        <v>3</v>
      </c>
      <c r="C25" s="40">
        <f>SUM(C22:C24)</f>
        <v>0</v>
      </c>
      <c r="D25" s="40">
        <f t="shared" ref="D25:N25" si="2">SUM(D22:D24)</f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7786.5</v>
      </c>
      <c r="M25" s="40">
        <f t="shared" si="2"/>
        <v>7798.29</v>
      </c>
      <c r="N25" s="40">
        <f t="shared" si="2"/>
        <v>1200</v>
      </c>
      <c r="O25" s="4"/>
      <c r="P25" s="41">
        <f>SUM(C25:N25)</f>
        <v>16784.79</v>
      </c>
    </row>
    <row r="26" spans="2:16" x14ac:dyDescent="0.45">
      <c r="P26"/>
    </row>
    <row r="27" spans="2:16" x14ac:dyDescent="0.45">
      <c r="B27" s="61" t="s">
        <v>40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P27" s="63">
        <f>SUM(C27:N27)</f>
        <v>0</v>
      </c>
    </row>
    <row r="28" spans="2:16" x14ac:dyDescent="0.45">
      <c r="P28"/>
    </row>
    <row r="29" spans="2:16" x14ac:dyDescent="0.45">
      <c r="B29" s="42" t="s">
        <v>25</v>
      </c>
      <c r="C29" s="43">
        <f>C19-C25</f>
        <v>0</v>
      </c>
      <c r="D29" s="43">
        <f t="shared" ref="C29:N29" si="3">D19-D25</f>
        <v>0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3">
        <f t="shared" si="3"/>
        <v>0</v>
      </c>
      <c r="I29" s="43">
        <f t="shared" si="3"/>
        <v>0</v>
      </c>
      <c r="J29" s="43">
        <f t="shared" si="3"/>
        <v>0</v>
      </c>
      <c r="K29" s="43">
        <f t="shared" si="3"/>
        <v>0</v>
      </c>
      <c r="L29" s="43">
        <f t="shared" si="3"/>
        <v>832.5</v>
      </c>
      <c r="M29" s="43">
        <f t="shared" si="3"/>
        <v>2206.71</v>
      </c>
      <c r="N29" s="43">
        <f t="shared" si="3"/>
        <v>-1200</v>
      </c>
      <c r="P29" s="53">
        <f>SUM(C29:O29)</f>
        <v>1839.21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9F4F4-8555-425A-8F85-3FBA6D6E88C4}">
  <dimension ref="B1:P29"/>
  <sheetViews>
    <sheetView workbookViewId="0">
      <selection activeCell="R9" sqref="R9:X31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/>
      <c r="D6" s="55"/>
      <c r="E6" s="55"/>
      <c r="F6" s="33"/>
      <c r="G6" s="33"/>
      <c r="H6" s="33"/>
      <c r="I6" s="33"/>
      <c r="J6" s="33"/>
      <c r="K6" s="33"/>
      <c r="L6" s="33"/>
      <c r="M6" s="33"/>
      <c r="N6" s="33"/>
      <c r="O6" s="31"/>
      <c r="P6" s="51">
        <f>SUM(C6:N6)</f>
        <v>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1">
        <f>SUM(C7:N7)</f>
        <v>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/>
      <c r="M8" s="32"/>
      <c r="N8" s="32">
        <f t="shared" si="0"/>
        <v>0</v>
      </c>
      <c r="O8" s="31"/>
      <c r="P8" s="51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2">
        <f>SUM(C11:N11)</f>
        <v>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0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/>
      <c r="M19" s="25"/>
      <c r="N19" s="25">
        <f t="shared" si="1"/>
        <v>0</v>
      </c>
      <c r="O19" s="5"/>
      <c r="P19" s="38">
        <f>SUM(C19:O19)</f>
        <v>0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0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0</v>
      </c>
    </row>
    <row r="24" spans="2:16" x14ac:dyDescent="0.45">
      <c r="B24" s="59" t="s">
        <v>39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9"/>
      <c r="O24" s="4"/>
      <c r="P24" s="39">
        <f>SUM(C24:N24)</f>
        <v>0</v>
      </c>
    </row>
    <row r="25" spans="2:16" x14ac:dyDescent="0.45">
      <c r="B25" s="7" t="s">
        <v>3</v>
      </c>
      <c r="C25" s="40">
        <f>SUM(C22:C24)</f>
        <v>0</v>
      </c>
      <c r="D25" s="40">
        <f t="shared" ref="D25:N25" si="2">SUM(D22:D24)</f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0</v>
      </c>
    </row>
    <row r="26" spans="2:16" x14ac:dyDescent="0.45">
      <c r="P26"/>
    </row>
    <row r="27" spans="2:16" x14ac:dyDescent="0.45">
      <c r="B27" s="61" t="s">
        <v>40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P27" s="63">
        <f>SUM(C27:N27)</f>
        <v>0</v>
      </c>
    </row>
    <row r="28" spans="2:16" x14ac:dyDescent="0.45">
      <c r="P28"/>
    </row>
    <row r="29" spans="2:16" x14ac:dyDescent="0.45">
      <c r="B29" s="42" t="s">
        <v>25</v>
      </c>
      <c r="C29" s="43">
        <f>C19-C25</f>
        <v>0</v>
      </c>
      <c r="D29" s="43">
        <f t="shared" ref="D29:O29" si="3">D19-D25</f>
        <v>0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3">
        <f t="shared" si="3"/>
        <v>0</v>
      </c>
      <c r="I29" s="43">
        <f t="shared" si="3"/>
        <v>0</v>
      </c>
      <c r="J29" s="43">
        <f t="shared" si="3"/>
        <v>0</v>
      </c>
      <c r="K29" s="43">
        <f t="shared" si="3"/>
        <v>0</v>
      </c>
      <c r="L29" s="43">
        <f t="shared" si="3"/>
        <v>0</v>
      </c>
      <c r="M29" s="43">
        <f t="shared" si="3"/>
        <v>0</v>
      </c>
      <c r="N29" s="43">
        <f t="shared" si="3"/>
        <v>0</v>
      </c>
      <c r="P29" s="53">
        <f>SUM(C29:O29)</f>
        <v>0</v>
      </c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0" sqref="C10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22</v>
      </c>
      <c r="C2" s="68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23</v>
      </c>
      <c r="C2" s="69"/>
    </row>
    <row r="3" spans="2:3" ht="16.899999999999999" customHeight="1" x14ac:dyDescent="0.45">
      <c r="B3" s="34" t="s">
        <v>24</v>
      </c>
      <c r="C3" s="35">
        <f>'2022'!P29+'2023'!P29</f>
        <v>1839.21</v>
      </c>
    </row>
    <row r="4" spans="2:3" ht="16.899999999999999" customHeight="1" x14ac:dyDescent="0.45">
      <c r="B4" s="34" t="s">
        <v>26</v>
      </c>
      <c r="C4" s="36">
        <f>SUM('2022'!P12)+SUM('2023'!P12)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32</vt:i4>
      </vt:variant>
    </vt:vector>
  </HeadingPairs>
  <TitlesOfParts>
    <vt:vector size="36" baseType="lpstr">
      <vt:lpstr>2022</vt:lpstr>
      <vt:lpstr>2023</vt:lpstr>
      <vt:lpstr>Params</vt:lpstr>
      <vt:lpstr>Synthése</vt:lpstr>
      <vt:lpstr>'2022'!AOUT</vt:lpstr>
      <vt:lpstr>'2022'!AVRIL</vt:lpstr>
      <vt:lpstr>'2022'!CRA</vt:lpstr>
      <vt:lpstr>'2022'!CRA_ASTREINTE</vt:lpstr>
      <vt:lpstr>'2022'!CRA_CP</vt:lpstr>
      <vt:lpstr>'2022'!CRA_PRODUCTION</vt:lpstr>
      <vt:lpstr>'2022'!CRA_SANS_SOLDE</vt:lpstr>
      <vt:lpstr>'2022'!DECEMBRE</vt:lpstr>
      <vt:lpstr>'2022'!ENTREES</vt:lpstr>
      <vt:lpstr>'2022'!ENTREES_ASTREINTE</vt:lpstr>
      <vt:lpstr>'2022'!ENTREES_FACTURE</vt:lpstr>
      <vt:lpstr>'2022'!FEVRIER</vt:lpstr>
      <vt:lpstr>'2022'!JANVIER</vt:lpstr>
      <vt:lpstr>'2022'!JUILLET</vt:lpstr>
      <vt:lpstr>'2022'!JUIN</vt:lpstr>
      <vt:lpstr>'2022'!MAI</vt:lpstr>
      <vt:lpstr>'2022'!MARS</vt:lpstr>
      <vt:lpstr>'2022'!MOIS</vt:lpstr>
      <vt:lpstr>'2022'!NOVEMBRE</vt:lpstr>
      <vt:lpstr>'2022'!OCTOBRE</vt:lpstr>
      <vt:lpstr>'2022'!REPAS</vt:lpstr>
      <vt:lpstr>'2022'!REPAS_ACQUIS</vt:lpstr>
      <vt:lpstr>'2022'!REPAS_PRIS</vt:lpstr>
      <vt:lpstr>'2022'!REPAS_SOLDE</vt:lpstr>
      <vt:lpstr>'2022'!SEPTEMBRE</vt:lpstr>
      <vt:lpstr>'2022'!SOLDE</vt:lpstr>
      <vt:lpstr>'2022'!SORTIES</vt:lpstr>
      <vt:lpstr>'2022'!SORTIES_CHARGES_SOCIALES_PATRONALES</vt:lpstr>
      <vt:lpstr>'2022'!SORTIES_SALAIRE_NET</vt:lpstr>
      <vt:lpstr>'2022'!TOTAL</vt:lpstr>
      <vt:lpstr>'2022'!TOTAL_ENTREES</vt:lpstr>
      <vt:lpstr>'2022'!TOTAL_SORTIES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youss</cp:lastModifiedBy>
  <cp:lastPrinted>2017-08-08T16:51:32Z</cp:lastPrinted>
  <dcterms:created xsi:type="dcterms:W3CDTF">2015-02-05T07:57:27Z</dcterms:created>
  <dcterms:modified xsi:type="dcterms:W3CDTF">2022-12-02T09:42:58Z</dcterms:modified>
</cp:coreProperties>
</file>