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 - FOLIES SUCREES\PAIE\2023\DECEMBRE\"/>
    </mc:Choice>
  </mc:AlternateContent>
  <bookViews>
    <workbookView xWindow="0" yWindow="0" windowWidth="17160" windowHeight="10488"/>
  </bookViews>
  <sheets>
    <sheet name="Decembre" sheetId="2" r:id="rId1"/>
    <sheet name="Feuil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J9" i="2"/>
  <c r="J11" i="2"/>
  <c r="J10" i="2"/>
  <c r="J7" i="2"/>
  <c r="J8" i="2"/>
  <c r="J12" i="2"/>
  <c r="J6" i="2"/>
</calcChain>
</file>

<file path=xl/sharedStrings.xml><?xml version="1.0" encoding="utf-8"?>
<sst xmlns="http://schemas.openxmlformats.org/spreadsheetml/2006/main" count="32" uniqueCount="29">
  <si>
    <t>Yosri</t>
  </si>
  <si>
    <t>Ayman</t>
  </si>
  <si>
    <t>Nom &amp; Prénom</t>
  </si>
  <si>
    <t>Période</t>
  </si>
  <si>
    <t>Base salaire</t>
  </si>
  <si>
    <t>Acompte</t>
  </si>
  <si>
    <t>Seif</t>
  </si>
  <si>
    <t>SALAIRES TOTAL VERSé</t>
  </si>
  <si>
    <t>150 DT TICKETS RESTO</t>
  </si>
  <si>
    <t>Emna</t>
  </si>
  <si>
    <t>Saiida</t>
  </si>
  <si>
    <t>Korbi Med Amine</t>
  </si>
  <si>
    <t>Ahmed Eleuch</t>
  </si>
  <si>
    <t>BENAMOR Med Amine</t>
  </si>
  <si>
    <t>Absence</t>
  </si>
  <si>
    <t>HS</t>
  </si>
  <si>
    <t>Reste à payer HS</t>
  </si>
  <si>
    <t>debut contrat 15/12</t>
  </si>
  <si>
    <t>debut contrat 10/12</t>
  </si>
  <si>
    <t>debut contrat 02/12</t>
  </si>
  <si>
    <t>Salaire Net Décembre 2023</t>
  </si>
  <si>
    <t>Total</t>
  </si>
  <si>
    <t>Emna GADOUR</t>
  </si>
  <si>
    <t>Seif ELKAHLA</t>
  </si>
  <si>
    <t>Ayman AMEUR</t>
  </si>
  <si>
    <t>Yosri CHAKER</t>
  </si>
  <si>
    <t>Saiida LEFI</t>
  </si>
  <si>
    <t xml:space="preserve">Med Amine Korbi </t>
  </si>
  <si>
    <t>Med Amine BENAMOR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</si>
</sst>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0\ _€_-;\-* #,##0.0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quotePrefix="1" applyNumberFormat="1" applyBorder="1"/>
    <xf numFmtId="164" fontId="0" fillId="0" borderId="1" xfId="1" applyNumberFormat="1" applyFont="1" applyBorder="1"/>
    <xf numFmtId="0" fontId="0" fillId="0" borderId="2" xfId="0" applyBorder="1"/>
    <xf numFmtId="164" fontId="0" fillId="0" borderId="3" xfId="1" applyNumberFormat="1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0" borderId="1" xfId="0" applyNumberFormat="1" applyBorder="1"/>
    <xf numFmtId="164" fontId="2" fillId="0" borderId="1" xfId="1" applyNumberFormat="1" applyFont="1" applyBorder="1"/>
    <xf numFmtId="164" fontId="2" fillId="0" borderId="3" xfId="1" applyNumberFormat="1" applyFont="1" applyBorder="1"/>
    <xf numFmtId="0" fontId="0" fillId="0" borderId="7" xfId="0" applyBorder="1"/>
    <xf numFmtId="17" fontId="0" fillId="0" borderId="8" xfId="0" applyNumberFormat="1" applyBorder="1"/>
    <xf numFmtId="2" fontId="0" fillId="0" borderId="8" xfId="0" applyNumberFormat="1" applyBorder="1"/>
    <xf numFmtId="0" fontId="0" fillId="0" borderId="8" xfId="0" applyBorder="1"/>
    <xf numFmtId="164" fontId="2" fillId="0" borderId="8" xfId="1" applyNumberFormat="1" applyFont="1" applyBorder="1"/>
    <xf numFmtId="0" fontId="3" fillId="3" borderId="0" xfId="0" applyFont="1" applyFill="1"/>
    <xf numFmtId="0" fontId="4" fillId="3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2" formatCode="mmm\-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C4:J12" totalsRowShown="0" headerRowDxfId="12" headerRowBorderDxfId="11" tableBorderDxfId="10" totalsRowBorderDxfId="9">
  <autoFilter ref="C4:J12"/>
  <tableColumns count="8">
    <tableColumn id="1" name="Nom &amp; Prénom" dataDxfId="8"/>
    <tableColumn id="2" name="Période" dataDxfId="7"/>
    <tableColumn id="3" name="Absence" dataDxfId="6"/>
    <tableColumn id="4" name="HS" dataDxfId="5"/>
    <tableColumn id="5" name="Base salaire" dataDxfId="4"/>
    <tableColumn id="6" name="Acompte" dataDxfId="3"/>
    <tableColumn id="9" name="Reste à payer HS" dataDxfId="2" dataCellStyle="Milliers"/>
    <tableColumn id="10" name="SALAIRES TOTAL VERSé" dataDxfId="1" dataCellStyle="Milliers">
      <calculatedColumnFormula>I5+#REF!+150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C4:D13" totalsRowCount="1">
  <autoFilter ref="C4:D12"/>
  <tableColumns count="2">
    <tableColumn id="1" name="Nom &amp; Prénom" totalsRowLabel="Total"/>
    <tableColumn id="2" name="SALAIRES TOTAL VERSé" totalsRowFunction="sum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3"/>
  <sheetViews>
    <sheetView tabSelected="1" workbookViewId="0">
      <selection activeCell="C13" sqref="C13"/>
    </sheetView>
  </sheetViews>
  <sheetFormatPr baseColWidth="10" defaultRowHeight="14.4" x14ac:dyDescent="0.3"/>
  <cols>
    <col min="2" max="2" width="17.44140625" bestFit="1" customWidth="1"/>
    <col min="3" max="3" width="19.44140625" bestFit="1" customWidth="1"/>
    <col min="4" max="4" width="9.6640625" bestFit="1" customWidth="1"/>
    <col min="5" max="5" width="10.33203125" bestFit="1" customWidth="1"/>
    <col min="6" max="6" width="6" bestFit="1" customWidth="1"/>
    <col min="7" max="7" width="12.88671875" bestFit="1" customWidth="1"/>
    <col min="8" max="8" width="12.88671875" customWidth="1"/>
    <col min="9" max="9" width="17.109375" bestFit="1" customWidth="1"/>
    <col min="10" max="10" width="23" bestFit="1" customWidth="1"/>
  </cols>
  <sheetData>
    <row r="4" spans="2:10" x14ac:dyDescent="0.3">
      <c r="C4" s="7" t="s">
        <v>2</v>
      </c>
      <c r="D4" s="8" t="s">
        <v>3</v>
      </c>
      <c r="E4" s="8" t="s">
        <v>14</v>
      </c>
      <c r="F4" s="8" t="s">
        <v>15</v>
      </c>
      <c r="G4" s="8" t="s">
        <v>4</v>
      </c>
      <c r="H4" s="8" t="s">
        <v>5</v>
      </c>
      <c r="I4" s="8" t="s">
        <v>16</v>
      </c>
      <c r="J4" s="9" t="s">
        <v>7</v>
      </c>
    </row>
    <row r="5" spans="2:10" x14ac:dyDescent="0.3">
      <c r="C5" s="5" t="s">
        <v>22</v>
      </c>
      <c r="D5" s="2">
        <v>45261</v>
      </c>
      <c r="E5" s="10">
        <v>0</v>
      </c>
      <c r="F5" s="1">
        <v>0</v>
      </c>
      <c r="G5" s="1">
        <v>1200</v>
      </c>
      <c r="H5" s="1">
        <v>1200</v>
      </c>
      <c r="I5" s="11"/>
      <c r="J5" s="12">
        <v>1200</v>
      </c>
    </row>
    <row r="6" spans="2:10" x14ac:dyDescent="0.3">
      <c r="C6" s="5" t="s">
        <v>23</v>
      </c>
      <c r="D6" s="2">
        <v>45261</v>
      </c>
      <c r="E6" s="3">
        <v>0</v>
      </c>
      <c r="F6" s="1">
        <v>53.18</v>
      </c>
      <c r="G6" s="1">
        <v>500</v>
      </c>
      <c r="H6" s="1">
        <v>500</v>
      </c>
      <c r="I6" s="4">
        <v>127.836</v>
      </c>
      <c r="J6" s="6">
        <f>Tableau1[[#This Row],[Acompte]]+Tableau1[[#This Row],[Reste à payer HS]]+150</f>
        <v>777.83600000000001</v>
      </c>
    </row>
    <row r="7" spans="2:10" x14ac:dyDescent="0.3">
      <c r="C7" s="5" t="s">
        <v>24</v>
      </c>
      <c r="D7" s="2">
        <v>45261</v>
      </c>
      <c r="E7" s="3">
        <v>0</v>
      </c>
      <c r="F7" s="1">
        <v>94.54</v>
      </c>
      <c r="G7" s="1">
        <v>900</v>
      </c>
      <c r="H7" s="1">
        <v>900</v>
      </c>
      <c r="I7" s="4">
        <v>409.06700000000001</v>
      </c>
      <c r="J7" s="6">
        <f>Tableau1[[#This Row],[Acompte]]+Tableau1[[#This Row],[Reste à payer HS]]+150</f>
        <v>1459.067</v>
      </c>
    </row>
    <row r="8" spans="2:10" x14ac:dyDescent="0.3">
      <c r="C8" s="5" t="s">
        <v>25</v>
      </c>
      <c r="D8" s="2">
        <v>45261</v>
      </c>
      <c r="E8" s="3">
        <v>0</v>
      </c>
      <c r="F8" s="1">
        <v>122.55</v>
      </c>
      <c r="G8" s="1">
        <v>1100</v>
      </c>
      <c r="H8" s="1">
        <v>1100</v>
      </c>
      <c r="I8" s="4">
        <v>648</v>
      </c>
      <c r="J8" s="6">
        <f>Tableau1[[#This Row],[Acompte]]+Tableau1[[#This Row],[Reste à payer HS]]+150</f>
        <v>1898</v>
      </c>
    </row>
    <row r="9" spans="2:10" x14ac:dyDescent="0.3">
      <c r="C9" s="5" t="s">
        <v>26</v>
      </c>
      <c r="D9" s="2">
        <v>45261</v>
      </c>
      <c r="E9" s="10">
        <v>0</v>
      </c>
      <c r="F9" s="1">
        <v>57.39</v>
      </c>
      <c r="G9" s="1">
        <v>550</v>
      </c>
      <c r="H9" s="1">
        <v>500</v>
      </c>
      <c r="I9" s="11">
        <v>201.75200000000001</v>
      </c>
      <c r="J9" s="6">
        <f>Tableau1[[#This Row],[Acompte]]+Tableau1[[#This Row],[Reste à payer HS]]</f>
        <v>701.75199999999995</v>
      </c>
    </row>
    <row r="10" spans="2:10" x14ac:dyDescent="0.3">
      <c r="B10" t="s">
        <v>17</v>
      </c>
      <c r="C10" s="13" t="s">
        <v>27</v>
      </c>
      <c r="D10" s="14">
        <v>45261</v>
      </c>
      <c r="E10" s="15">
        <v>0</v>
      </c>
      <c r="F10" s="16">
        <v>74.31</v>
      </c>
      <c r="G10" s="16">
        <v>700</v>
      </c>
      <c r="H10" s="16">
        <v>350</v>
      </c>
      <c r="I10" s="17">
        <v>250</v>
      </c>
      <c r="J10" s="6">
        <f>Tableau1[[#This Row],[Acompte]]+Tableau1[[#This Row],[Reste à payer HS]]+75</f>
        <v>675</v>
      </c>
    </row>
    <row r="11" spans="2:10" x14ac:dyDescent="0.3">
      <c r="B11" t="s">
        <v>18</v>
      </c>
      <c r="C11" s="5" t="s">
        <v>12</v>
      </c>
      <c r="D11" s="2">
        <v>45261</v>
      </c>
      <c r="E11" s="10">
        <v>0</v>
      </c>
      <c r="F11" s="1">
        <v>53.48</v>
      </c>
      <c r="G11" s="1">
        <v>600</v>
      </c>
      <c r="H11" s="1">
        <v>582</v>
      </c>
      <c r="I11" s="11"/>
      <c r="J11" s="6">
        <f>Tableau1[[#This Row],[Acompte]]+Tableau1[[#This Row],[Reste à payer HS]]+75</f>
        <v>657</v>
      </c>
    </row>
    <row r="12" spans="2:10" x14ac:dyDescent="0.3">
      <c r="B12" t="s">
        <v>19</v>
      </c>
      <c r="C12" s="5" t="s">
        <v>28</v>
      </c>
      <c r="D12" s="2">
        <v>45261</v>
      </c>
      <c r="E12" s="10">
        <v>0</v>
      </c>
      <c r="F12" s="1">
        <v>24.8</v>
      </c>
      <c r="G12" s="1">
        <v>500</v>
      </c>
      <c r="H12" s="1">
        <v>50</v>
      </c>
      <c r="I12" s="11">
        <v>453.65300000000002</v>
      </c>
      <c r="J12" s="6">
        <f>Tableau1[[#This Row],[Acompte]]+Tableau1[[#This Row],[Reste à payer HS]]+150</f>
        <v>653.65300000000002</v>
      </c>
    </row>
    <row r="13" spans="2:10" x14ac:dyDescent="0.3">
      <c r="J13" t="s">
        <v>8</v>
      </c>
    </row>
  </sheetData>
  <pageMargins left="0.7" right="0.7" top="0.75" bottom="0.75" header="0.3" footer="0.3"/>
  <ignoredErrors>
    <ignoredError sqref="J5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3"/>
  <sheetViews>
    <sheetView workbookViewId="0">
      <selection activeCell="D17" sqref="D17"/>
    </sheetView>
  </sheetViews>
  <sheetFormatPr baseColWidth="10" defaultRowHeight="14.4" x14ac:dyDescent="0.3"/>
  <cols>
    <col min="3" max="3" width="19.44140625" bestFit="1" customWidth="1"/>
    <col min="4" max="4" width="23" bestFit="1" customWidth="1"/>
  </cols>
  <sheetData>
    <row r="3" spans="3:4" ht="15.6" x14ac:dyDescent="0.3">
      <c r="C3" s="19" t="s">
        <v>20</v>
      </c>
      <c r="D3" s="19"/>
    </row>
    <row r="4" spans="3:4" x14ac:dyDescent="0.3">
      <c r="C4" t="s">
        <v>2</v>
      </c>
      <c r="D4" t="s">
        <v>7</v>
      </c>
    </row>
    <row r="5" spans="3:4" x14ac:dyDescent="0.3">
      <c r="C5" t="s">
        <v>9</v>
      </c>
      <c r="D5">
        <v>1200</v>
      </c>
    </row>
    <row r="6" spans="3:4" x14ac:dyDescent="0.3">
      <c r="C6" t="s">
        <v>6</v>
      </c>
      <c r="D6">
        <v>777.83600000000001</v>
      </c>
    </row>
    <row r="7" spans="3:4" x14ac:dyDescent="0.3">
      <c r="C7" t="s">
        <v>1</v>
      </c>
      <c r="D7">
        <v>1459.067</v>
      </c>
    </row>
    <row r="8" spans="3:4" x14ac:dyDescent="0.3">
      <c r="C8" t="s">
        <v>0</v>
      </c>
      <c r="D8">
        <v>1898</v>
      </c>
    </row>
    <row r="9" spans="3:4" x14ac:dyDescent="0.3">
      <c r="C9" t="s">
        <v>10</v>
      </c>
      <c r="D9">
        <v>701.75199999999995</v>
      </c>
    </row>
    <row r="10" spans="3:4" x14ac:dyDescent="0.3">
      <c r="C10" t="s">
        <v>11</v>
      </c>
      <c r="D10">
        <v>675</v>
      </c>
    </row>
    <row r="11" spans="3:4" x14ac:dyDescent="0.3">
      <c r="C11" t="s">
        <v>12</v>
      </c>
      <c r="D11">
        <v>657</v>
      </c>
    </row>
    <row r="12" spans="3:4" x14ac:dyDescent="0.3">
      <c r="C12" t="s">
        <v>13</v>
      </c>
      <c r="D12">
        <v>653.65300000000002</v>
      </c>
    </row>
    <row r="13" spans="3:4" ht="15.6" x14ac:dyDescent="0.3">
      <c r="C13" t="s">
        <v>21</v>
      </c>
      <c r="D13" s="18">
        <f>SUBTOTAL(109,Tableau2[SALAIRES TOTAL VERSé])</f>
        <v>8022.3080000000009</v>
      </c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Decembre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2023-11-27T21:24:54Z</dcterms:created>
  <dcterms:modified xsi:type="dcterms:W3CDTF">2024-01-15T20:30:43Z</dcterms:modified>
</cp:coreProperties>
</file>