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84011D2-56F3-4260-ACD8-C643BCABB7FC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'2025'!$B$31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'2025'!$B$30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'2025'!$B$28</x:definedName>
    <x:definedName name="SORTIES" localSheetId="0">'2025'!$B$22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'2025'!$B$24</x:definedName>
    <x:definedName name="SORTIES_CHARGES_SOCIALES_PATRONALES">#REF!</x:definedName>
    <x:definedName name="SORTIES_FRAIS_KM" localSheetId="0">'2025'!$B$25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'2025'!$B$23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'2025'!$B$20</x:definedName>
    <x:definedName name="TOTAL_ENTREES">#REF!</x:definedName>
    <x:definedName name="TOTAL_SORTIES" localSheetId="0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3" authorId="0" shapeId="0" xr:uid="{6076D442-ABA4-4C1B-ACF0-B5E69EC48DB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- 8675 : solde de netpower Consulting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<sst xmlns="http://schemas.openxmlformats.org/spreadsheetml/2006/main" count="45" uniqueCount="44">
  <si>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</si>
  <si>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</si>
  <si>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</si>
  <si>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</si>
  <si>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</si>
  <si>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</si>
  <si>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</si>
  <si>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</si>
  <si>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</si>
  <si>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</si>
  <si>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</si>
  <si>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</si>
  <si>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</si>
  <si>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</si>
  <si>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</si>
  <si>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</si>
  <si>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</si>
  <si>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</si>
  <si>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</si>
  <si>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</si>
  <si>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</si>
  <si>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</si>
  <si>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</si>
  <si>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</si>
  <si>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</si>
  <si>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</si>
  <si>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</si>
  <si>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</si>
  <si>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</si>
  <si>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</si>
  <si>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</si>
  <si>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</si>
  <si>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</si>
  <si>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</si>
  <si>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</si>
  <si>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</si>
  <si>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</si>
  <si>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</si>
  <si>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</si>
  <si>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</si>
  <si>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</si>
  <si>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</si>
  <si>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</si>
  <si>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Solde Netpower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</si>
</sst>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D26" sqref="D26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21.5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41.5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3.5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41.5</x:v>
      </x:c>
    </x:row>
    <x:row r="12">
      <x:c r="B12" s="9" t="s">
        <x:v>16</x:v>
      </x:c>
      <x:c r="C12" s="12">
        <x:v>0.5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12683.1</x:v>
      </x:c>
      <x:c r="D17" s="10">
        <x:f>D11*Params!$C$5*(1-Params!$C$3)-Params!$C$4</x:f>
        <x:v>11793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24476.1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43</x:v>
      </x:c>
      <x:c r="C19" s="64">
        <x:v>-8675</x:v>
      </x:c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SUM(C17:C19)</x:f>
        <x:v>4008.1000000000004</x:v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15801.1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6677.47</x:v>
      </x:c>
      <x:c r="D23" s="10">
        <x:v>4566.66</x:v>
      </x:c>
      <x:c r="E23" s="10">
        <x:v>5166.86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11244.130000000001</x:v>
      </x:c>
    </x:row>
    <x:row r="24">
      <x:c r="B24" s="9" t="s">
        <x:v>8</x:v>
      </x:c>
      <x:c r="C24" s="10">
        <x:f>1379.89+2795.87</x:f>
        <x:v>4175.76</x:v>
      </x:c>
      <x:c r="D24" s="10">
        <x:f>961.15+1936.81</x:f>
        <x:v>2897.96</x:v>
      </x:c>
      <x:c r="E24" s="10">
        <x:f>1083.68+2182.74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7073.72</x:v>
      </x:c>
    </x:row>
    <x:row r="25">
      <x:c r="B25" s="55" t="s">
        <x:v>40</x:v>
      </x:c>
      <x:c r="C25" s="10">
        <x:v>446.72</x:v>
      </x:c>
      <x:c r="D25" s="10">
        <x:v>415.2</x:v>
      </x:c>
      <x:c r="E25" s="10">
        <x:v>430.96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861.9200000000001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19179.769999999997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SUM(C28:O28)</x:f>
        <x:v>-3378.6699999999983</x:v>
      </x:c>
    </x:row>
    <x:row r="30">
      <x:c r="B30" s="62" t="s">
        <x:v>37</x:v>
      </x:c>
      <x:c r="C30" s="54">
        <x:v>880</x:v>
      </x:c>
      <x:c r="D30" s="54">
        <x:v>800</x:v>
      </x:c>
      <x:c r="E30" s="54">
        <x:v>840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1680</x:v>
      </x:c>
    </x:row>
    <x:row r="31">
      <x:c r="B31" s="62" t="s">
        <x:v>38</x:v>
      </x:c>
      <x:c r="C31" s="54">
        <x:v>446.72</x:v>
      </x:c>
      <x:c r="D31" s="54">
        <x:v>415.2</x:v>
      </x:c>
      <x:c r="E31" s="54">
        <x:v>430.96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861.9200000000001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645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'2025'!P28</x:f>
        <x:v>-3378.6699999999983</x:v>
      </x:c>
    </x:row>
    <x:row r="4" spans="2:3" ht="16.95" customHeight="1" x14ac:dyDescent="0.3">
      <x:c r="B4" s="38" t="s">
        <x:v>39</x:v>
      </x:c>
      <x:c r="C4" s="40">
        <x:f>'2025'!P12</x:f>
        <x:v>0.5</x:v>
      </x:c>
    </x:row>
    <x:row r="5" spans="2:3" x14ac:dyDescent="0.3">
      <x:c r="B5" t="s">
        <x:v>42</x:v>
      </x:c>
      <x:c r="C5">
        <x:f>(2.08*2)-C4</x:f>
        <x:v>3.66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2025-04-04T15:11:37Z</dcterms:modified>
</cp:coreProperties>
</file>