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2C86B138-D8F5-4756-8ACF-A9BA47679E0F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3" sheetId="14" r:id="rId1"/>
    <x:sheet name="2024" sheetId="15" r:id="rId2"/>
    <x:sheet name="2025" sheetId="16" r:id="rId3"/>
    <x:sheet name="Params" sheetId="10" r:id="rId4"/>
    <x:sheet name="Synthése" sheetId="13" r:id="rId5"/>
  </x:sheets>
  <x:definedNames>
    <x:definedName name="AOUT" localSheetId="0">'2023'!$J$3</x:definedName>
    <x:definedName name="AOUT" localSheetId="1">'2024'!$J$3</x:definedName>
    <x:definedName name="AOUT" localSheetId="2">'2025'!$J$3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 localSheetId="2">'2025'!#REF!</x:definedName>
    <x:definedName name="AVANCE_SUR_SALAIRE">#REF!</x:definedName>
    <x:definedName name="AVRIL" localSheetId="0">'2023'!$F$3</x:definedName>
    <x:definedName name="AVRIL" localSheetId="1">'2024'!$F$3</x:definedName>
    <x:definedName name="AVRIL" localSheetId="2">'2025'!$F$3</x:definedName>
    <x:definedName name="AVRIL">#REF!</x:definedName>
    <x:definedName name="CRA" localSheetId="0">'2023'!$B$10</x:definedName>
    <x:definedName name="CRA" localSheetId="1">'2024'!$B$10</x:definedName>
    <x:definedName name="CRA" localSheetId="2">'2025'!$B$10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 localSheetId="2">'2025'!$B$14</x:definedName>
    <x:definedName name="CRA_ASTREINTE">#REF!</x:definedName>
    <x:definedName name="CRA_CP" localSheetId="0">'2023'!$B$12</x:definedName>
    <x:definedName name="CRA_CP" localSheetId="1">'2024'!$B$12</x:definedName>
    <x:definedName name="CRA_CP" localSheetId="2">'2025'!$B$12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 localSheetId="2">'2025'!$B$11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 localSheetId="2">'2025'!$B$13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 localSheetId="2">'2025'!$N$3</x:definedName>
    <x:definedName name="DECEMBRE">#REF!</x:definedName>
    <x:definedName name="ENTREES" localSheetId="0">'2023'!$B$16</x:definedName>
    <x:definedName name="ENTREES" localSheetId="1">'2024'!$B$16</x:definedName>
    <x:definedName name="ENTREES" localSheetId="2">'2025'!$B$16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 localSheetId="2">'2025'!$B$18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 localSheetId="2">'2025'!$B$17</x:definedName>
    <x:definedName name="ENTREES_FACTURE">#REF!</x:definedName>
    <x:definedName name="FEVRIER" localSheetId="0">'2023'!$D$3</x:definedName>
    <x:definedName name="FEVRIER" localSheetId="1">'2024'!$D$3</x:definedName>
    <x:definedName name="FEVRIER" localSheetId="2">'2025'!$D$3</x:definedName>
    <x:definedName name="FEVRIER">#REF!</x:definedName>
    <x:definedName name="FRAIS_KM" localSheetId="0">'2023'!$B$30</x:definedName>
    <x:definedName name="FRAIS_KM" localSheetId="1">'2024'!$B$30</x:definedName>
    <x:definedName name="FRAIS_KM" localSheetId="2">'2025'!$B$33</x:definedName>
    <x:definedName name="JANVIER" localSheetId="0">'2023'!$C$3</x:definedName>
    <x:definedName name="JANVIER" localSheetId="1">'2024'!$C$3</x:definedName>
    <x:definedName name="JANVIER" localSheetId="2">'2025'!$C$3</x:definedName>
    <x:definedName name="JANVIER">#REF!</x:definedName>
    <x:definedName name="JUILLET" localSheetId="0">'2023'!$I$3</x:definedName>
    <x:definedName name="JUILLET" localSheetId="1">'2024'!$I$3</x:definedName>
    <x:definedName name="JUILLET" localSheetId="2">'2025'!$I$3</x:definedName>
    <x:definedName name="JUILLET">#REF!</x:definedName>
    <x:definedName name="JUIN" localSheetId="0">'2023'!$H$3</x:definedName>
    <x:definedName name="JUIN" localSheetId="1">'2024'!$H$3</x:definedName>
    <x:definedName name="JUIN" localSheetId="2">'2025'!$H$3</x:definedName>
    <x:definedName name="JUIN">#REF!</x:definedName>
    <x:definedName name="MAI" localSheetId="0">'2023'!$G$3</x:definedName>
    <x:definedName name="MAI" localSheetId="1">'2024'!$G$3</x:definedName>
    <x:definedName name="MAI" localSheetId="2">'2025'!$G$3</x:definedName>
    <x:definedName name="MAI">#REF!</x:definedName>
    <x:definedName name="MARS" localSheetId="0">'2023'!$E$3</x:definedName>
    <x:definedName name="MARS" localSheetId="1">'2024'!$E$3</x:definedName>
    <x:definedName name="MARS" localSheetId="2">'2025'!$E$3</x:definedName>
    <x:definedName name="MARS">#REF!</x:definedName>
    <x:definedName name="MOIS" localSheetId="0">'2023'!$B$3</x:definedName>
    <x:definedName name="MOIS" localSheetId="1">'2024'!$B$3</x:definedName>
    <x:definedName name="MOIS" localSheetId="2">'2025'!$B$3</x:definedName>
    <x:definedName name="MOIS">#REF!</x:definedName>
    <x:definedName name="NOMBRE_KM" localSheetId="0">'2023'!$B$29</x:definedName>
    <x:definedName name="NOMBRE_KM" localSheetId="1">'2024'!$B$29</x:definedName>
    <x:definedName name="NOMBRE_KM" localSheetId="2">'2025'!$B$32</x:definedName>
    <x:definedName name="NOVEMBRE" localSheetId="0">'2023'!$M$3</x:definedName>
    <x:definedName name="NOVEMBRE" localSheetId="1">'2024'!$M$3</x:definedName>
    <x:definedName name="NOVEMBRE" localSheetId="2">'2025'!$M$3</x:definedName>
    <x:definedName name="NOVEMBRE">#REF!</x:definedName>
    <x:definedName name="OCTOBRE" localSheetId="0">'2023'!$L$3</x:definedName>
    <x:definedName name="OCTOBRE" localSheetId="1">'2024'!$L$3</x:definedName>
    <x:definedName name="OCTOBRE" localSheetId="2">'2025'!$L$3</x:definedName>
    <x:definedName name="OCTOBRE">#REF!</x:definedName>
    <x:definedName name="REPAS" localSheetId="0">'2023'!$B$5</x:definedName>
    <x:definedName name="REPAS" localSheetId="1">'2024'!$B$5</x:definedName>
    <x:definedName name="REPAS" localSheetId="2">'2025'!$B$5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 localSheetId="2">'2025'!$B$7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 localSheetId="2">'2025'!$B$6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 localSheetId="2">'2025'!$B$8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 localSheetId="2">'2025'!$K$3</x:definedName>
    <x:definedName name="SEPTEMBRE">#REF!</x:definedName>
    <x:definedName name="SOLDE" localSheetId="0">'2023'!$B$27</x:definedName>
    <x:definedName name="SOLDE" localSheetId="1">'2024'!$B$27</x:definedName>
    <x:definedName name="SOLDE" localSheetId="2">'2025'!$B$30</x:definedName>
    <x:definedName name="SORTIES" localSheetId="0">'2023'!$B$21</x:definedName>
    <x:definedName name="SORTIES" localSheetId="1">'2024'!$B$21</x:definedName>
    <x:definedName name="SORTIES" localSheetId="2">'2025'!$B$21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 localSheetId="2">'2025'!#REF!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 localSheetId="2">'2025'!$B$26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KM" localSheetId="2">'2025'!$B$27</x:definedName>
    <x:definedName name="SORTIES_FRAIS_PEE_AMUNDI" localSheetId="0">'2023'!#REF!</x:definedName>
    <x:definedName name="SORTIES_FRAIS_PEE_AMUNDI" localSheetId="1">'2024'!#REF!</x:definedName>
    <x:definedName name="SORTIES_FRAIS_PEE_AMUNDI" localSheetId="2">'2025'!$B$25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 localSheetId="2">'2025'!#REF!</x:definedName>
    <x:definedName name="SORTIES_INTERESSEMENT">#REF!</x:definedName>
    <x:definedName name="SORTIES_INTERESSEMENT_NET">'2025'!$B$23</x:definedName>
    <x:definedName name="SORTIES_INTERESSMENET_CSG_CRDS">'2025'!$B$24</x:definedName>
    <x:definedName name="SORTIES_SALAIRE_NET" localSheetId="0">'2023'!$B$22</x:definedName>
    <x:definedName name="SORTIES_SALAIRE_NET" localSheetId="1">'2024'!$B$22</x:definedName>
    <x:definedName name="SORTIES_SALAIRE_NET" localSheetId="2">'2025'!$B$22</x:definedName>
    <x:definedName name="SORTIES_SALAIRE_NET">#REF!</x:definedName>
    <x:definedName name="TOTAL" localSheetId="0">'2023'!$P$3</x:definedName>
    <x:definedName name="TOTAL" localSheetId="1">'2024'!$P$3</x:definedName>
    <x:definedName name="TOTAL" localSheetId="2">'2025'!$P$3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 localSheetId="2">'2025'!$B$19</x:definedName>
    <x:definedName name="TOTAL_ENTREES">#REF!</x:definedName>
    <x:definedName name="TOTAL_SORTIES" localSheetId="0">'2023'!$B$25</x:definedName>
    <x:definedName name="TOTAL_SORTIES" localSheetId="1">'2024'!$B$25</x:definedName>
    <x:definedName name="TOTAL_SORTIES" localSheetId="2">'2025'!$B$28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<sst xmlns="http://schemas.openxmlformats.org/spreadsheetml/2006/main" count="125" uniqueCount="50">
  <si>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</si>
  <si>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</si>
  <si>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</si>
  <si>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</si>
  <si>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</si>
  <si>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</si>
  <si>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</si>
  <si>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</si>
  <si>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</si>
  <si>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</si>
  <si>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</si>
  <si>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</si>
  <si>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</si>
  <si>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</si>
  <si>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</si>
  <si>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</si>
  <si>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</si>
  <si>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</si>
  <si>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</si>
  <si>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</si>
  <si>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</si>
  <si>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</si>
  <si>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</si>
  <si>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</si>
  <si>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</si>
  <si>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</si>
  <si>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</si>
  <si>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</si>
  <si>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</si>
  <si>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</si>
  <si>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</si>
  <si>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</si>
  <si>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</si>
  <si>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</si>
  <si>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</si>
  <si>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</si>
  <si>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</si>
  <si>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</si>
  <si>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</si>
  <si>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</si>
  <si>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</si>
  <si>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(Juillt 2023)</t>
  </si>
  <si>
    <t>Frais KM annuel à payer</t>
  </si>
  <si>
    <t>Régularisation Frais KM</t>
  </si>
  <si>
    <t>TJM (Janvier 2024)</t>
  </si>
  <si>
    <t>Intéressement Net</t>
  </si>
  <si>
    <t>CSG/CRDS Intéressement</t>
  </si>
  <si>
    <t>Frais PEE Amundi</t>
  </si>
  <si>
    <t>Solde Congé</t>
  </si>
  <si>
    <t>TJM (Janvier 2025)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</si>
</sst>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3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11"/>
      <x:color rgb="FFFF0000"/>
      <x:name val="Calibri"/>
      <x:family val="2"/>
      <x:scheme val="minor"/>
    </x:font>
    <x:font>
      <x:sz val="10.5"/>
      <x:color rgb="FF000000"/>
      <x:name val="Calibri"/>
      <x:family val="2"/>
      <x:scheme val="minor"/>
    </x:font>
    <x:font>
      <x:sz val="10.5"/>
      <x:color rgb="FFFF0000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4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" fillId="9" borderId="0" xfId="0" applyFont="1" applyFill="1" applyAlignment="1">
      <x:alignment vertical="center"/>
    </x:xf>
    <x:xf numFmtId="4" fontId="11" fillId="4" borderId="5" xfId="0" applyNumberFormat="1" applyFont="1" applyFill="1" applyBorder="1"/>
    <x:xf numFmtId="0" fontId="10" fillId="0" borderId="5" xfId="0" applyFont="1" applyBorder="1" applyProtection="1">
      <x:protection locked="0"/>
    </x:xf>
    <x:xf numFmtId="4" fontId="12" fillId="4" borderId="5" xfId="0" applyNumberFormat="1" applyFont="1" applyFill="1" applyBorder="1"/>
    <x:xf numFmtId="0" fontId="1" fillId="9" borderId="2" xfId="0" applyFont="1" applyFill="1" applyBorder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B2" workbookViewId="0">
      <x:selection activeCell="P33" sqref="P33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20.33203125" bestFit="1" customWidth="1"/>
    <x:col min="15" max="15" width="4" customWidth="1"/>
    <x:col min="16" max="16" width="11" style="48" customWidth="1"/>
  </x:cols>
  <x:sheetData>
    <x:row r="1" spans="2:16" x14ac:dyDescent="0.3">
      <x:c r="B1" s="69" t="s">
        <x:v>9</x:v>
      </x:c>
    </x:row>
    <x:row r="2" spans="2:16" x14ac:dyDescent="0.3">
      <x:c r="B2" s="70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/>
      <x:c r="H6" s="37"/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114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/>
      <x:c r="H7" s="37"/>
      <x:c r="I7" s="37">
        <x:v>20</x:v>
      </x:c>
      <x:c r="J7" s="37">
        <x:v>22</x:v>
      </x:c>
      <x:c r="K7" s="37">
        <x:v>19</x:v>
      </x:c>
      <x:c r="L7" s="37">
        <x:v>21</x:v>
      </x:c>
      <x:c r="M7" s="37">
        <x:v>21</x:v>
      </x:c>
      <x:c r="N7" s="37">
        <x:v>20</x:v>
      </x:c>
      <x:c r="O7" s="36"/>
      <x:c r="P7" s="57">
        <x:f>SUM(C7:N7)</x:f>
        <x:v>123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1</x:v>
      </x:c>
      <x:c r="J8" s="63">
        <x:f t="shared" si="0"/>
        <x:v>3</x:v>
      </x:c>
      <x:c r="K8" s="63">
        <x:f t="shared" si="0"/>
        <x:v>0</x:v>
      </x:c>
      <x:c r="L8" s="63">
        <x:f t="shared" si="0"/>
        <x:v>2</x:v>
      </x:c>
      <x:c r="M8" s="63">
        <x:f t="shared" si="0"/>
        <x:v>2</x:v>
      </x:c>
      <x:c r="N8" s="63">
        <x:f t="shared" si="0"/>
        <x:v>1</x:v>
      </x:c>
      <x:c r="O8" s="36"/>
      <x:c r="P8" s="57">
        <x:f>SUM(C8:N8)</x:f>
        <x:v>9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/>
      <x:c r="H11" s="11"/>
      <x:c r="I11" s="11">
        <x:v>20</x:v>
      </x:c>
      <x:c r="J11" s="11">
        <x:v>22</x:v>
      </x:c>
      <x:c r="K11" s="11">
        <x:v>19</x:v>
      </x:c>
      <x:c r="L11" s="11">
        <x:v>21</x:v>
      </x:c>
      <x:c r="M11" s="11">
        <x:v>21</x:v>
      </x:c>
      <x:c r="N11" s="11">
        <x:v>20</x:v>
      </x:c>
      <x:c r="P11" s="58">
        <x:f>SUM(C11:N11)</x:f>
        <x:v>123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>
        <x:v>2</x:v>
      </x:c>
      <x:c r="L12" s="12">
        <x:v>1</x:v>
      </x:c>
      <x:c r="M12" s="12"/>
      <x:c r="N12" s="12"/>
      <x:c r="P12" s="58">
        <x:f>SUM(C12:N12)</x:f>
        <x:v>3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/>
      <x:c r="H17" s="10"/>
      <x:c r="I17" s="10">
        <x:f>I11*Params!$C$5*(1-Params!$C$3)-Params!$C$4</x:f>
        <x:v>9493</x:v>
      </x:c>
      <x:c r="J17" s="10">
        <x:f>J11*Params!$C$5*(1-Params!$C$3)-Params!$C$4</x:f>
        <x:v>10449.800000000001</x:v>
      </x:c>
      <x:c r="K17" s="10">
        <x:f>K11*Params!$C$5*(1-Params!$C$3)-Params!$C$4</x:f>
        <x:v>9014.6</x:v>
      </x:c>
      <x:c r="L17" s="10">
        <x:f>L11*Params!$C$5*(1-Params!$C$3)-Params!$C$4</x:f>
        <x:v>9971.4</x:v>
      </x:c>
      <x:c r="M17" s="10">
        <x:f>M11*Params!$C$5*(1-Params!$C$3)-Params!$C$4</x:f>
        <x:v>9971.4</x:v>
      </x:c>
      <x:c r="N17" s="10">
        <x:f>N11*Params!$C$5*(1-Params!$C$3)-Params!$C$4</x:f>
        <x:v>9493</x:v>
      </x:c>
      <x:c r="O17" s="4"/>
      <x:c r="P17" s="41">
        <x:f>SUM(C17:N17)</x:f>
        <x:v>58393.200000000004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9493</x:v>
      </x:c>
      <x:c r="J19" s="28">
        <x:f t="shared" si="1"/>
        <x:v>10449.800000000001</x:v>
      </x:c>
      <x:c r="K19" s="28">
        <x:f t="shared" si="1"/>
        <x:v>9014.6</x:v>
      </x:c>
      <x:c r="L19" s="28">
        <x:f t="shared" si="1"/>
        <x:v>9971.4</x:v>
      </x:c>
      <x:c r="M19" s="28">
        <x:f t="shared" si="1"/>
        <x:v>9971.4</x:v>
      </x:c>
      <x:c r="N19" s="28">
        <x:f t="shared" si="1"/>
        <x:v>9493</x:v>
      </x:c>
      <x:c r="O19" s="5"/>
      <x:c r="P19" s="42">
        <x:f>SUM(C19:O19)</x:f>
        <x:v>58393.200000000004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/>
      <x:c r="H22" s="10"/>
      <x:c r="I22" s="10">
        <x:v>5401.22</x:v>
      </x:c>
      <x:c r="J22" s="10">
        <x:v>5398.95</x:v>
      </x:c>
      <x:c r="K22" s="10">
        <x:v>5398.95</x:v>
      </x:c>
      <x:c r="L22" s="10">
        <x:v>5398.95</x:v>
      </x:c>
      <x:c r="M22" s="10">
        <x:v>5398.95</x:v>
      </x:c>
      <x:c r="N22" s="10">
        <x:v>5398.95</x:v>
      </x:c>
      <x:c r="O22" s="4"/>
      <x:c r="P22" s="43">
        <x:f>SUM(C22:N22)</x:f>
        <x:v>32395.97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/>
      <x:c r="H23" s="10"/>
      <x:c r="I23" s="10">
        <x:f>1111.72+1889.02</x:f>
        <x:v>3000.74</x:v>
      </x:c>
      <x:c r="J23" s="10">
        <x:f>1113.99+1890.11</x:f>
        <x:v>3004.1</x:v>
      </x:c>
      <x:c r="K23" s="10">
        <x:f>1113.99+1890.11</x:f>
        <x:v>3004.1</x:v>
      </x:c>
      <x:c r="L23" s="10">
        <x:f>1113.99+1895.36</x:f>
        <x:v>3009.35</x:v>
      </x:c>
      <x:c r="M23" s="10">
        <x:f>1113.99+1892.75</x:f>
        <x:v>3006.74</x:v>
      </x:c>
      <x:c r="N23" s="10">
        <x:f>1113.99+1890.11</x:f>
        <x:v>3004.1</x:v>
      </x:c>
      <x:c r="O23" s="4"/>
      <x:c r="P23" s="43">
        <x:f>SUM(C23:N23)</x:f>
        <x:v>18029.13</x:v>
      </x:c>
    </x:row>
    <x:row r="24" spans="2:16" x14ac:dyDescent="0.3">
      <x:c r="B24" s="55" t="s">
        <x:v>40</x:v>
      </x:c>
      <x:c r="C24" s="10"/>
      <x:c r="D24" s="10"/>
      <x:c r="E24" s="10"/>
      <x:c r="F24" s="10"/>
      <x:c r="G24" s="10"/>
      <x:c r="H24" s="10"/>
      <x:c r="I24" s="10">
        <x:v>279.52</x:v>
      </x:c>
      <x:c r="J24" s="10">
        <x:v>297.47199999999998</x:v>
      </x:c>
      <x:c r="K24" s="10">
        <x:v>270.54399999999998</x:v>
      </x:c>
      <x:c r="L24" s="10">
        <x:v>288.49599999999998</x:v>
      </x:c>
      <x:c r="M24" s="10">
        <x:v>288.49599999999998</x:v>
      </x:c>
      <x:c r="N24" s="10">
        <x:v>538.54999999999995</x:v>
      </x:c>
      <x:c r="O24" s="4"/>
      <x:c r="P24" s="43">
        <x:f>SUM(C24:N24)</x:f>
        <x:v>1963.0779999999997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8681.48</x:v>
      </x:c>
      <x:c r="J25" s="44">
        <x:f t="shared" si="2"/>
        <x:v>8700.521999999999</x:v>
      </x:c>
      <x:c r="K25" s="44">
        <x:f t="shared" si="2"/>
        <x:v>8673.5939999999991</x:v>
      </x:c>
      <x:c r="L25" s="44">
        <x:f t="shared" si="2"/>
        <x:v>8696.7959999999985</x:v>
      </x:c>
      <x:c r="M25" s="44">
        <x:f t="shared" si="2"/>
        <x:v>8694.1859999999979</x:v>
      </x:c>
      <x:c r="N25" s="44">
        <x:f t="shared" si="2"/>
        <x:v>8941.5999999999985</x:v>
      </x:c>
      <x:c r="O25" s="4"/>
      <x:c r="P25" s="60">
        <x:f>SUM(C25:N25)</x:f>
        <x:v>52388.177999999993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811.52000000000044</x:v>
      </x:c>
      <x:c r="J27" s="47">
        <x:f t="shared" si="3"/>
        <x:v>1749.2780000000021</x:v>
      </x:c>
      <x:c r="K27" s="47">
        <x:f t="shared" si="3"/>
        <x:v>341.00600000000122</x:v>
      </x:c>
      <x:c r="L27" s="47">
        <x:f t="shared" si="3"/>
        <x:v>1274.6040000000012</x:v>
      </x:c>
      <x:c r="M27" s="47">
        <x:f t="shared" si="3"/>
        <x:v>1277.2140000000018</x:v>
      </x:c>
      <x:c r="N27" s="47">
        <x:f t="shared" si="3"/>
        <x:v>551.40000000000146</x:v>
      </x:c>
      <x:c r="P27" s="59">
        <x:f>SUM(C27:O27)</x:f>
        <x:v>6005.0220000000081</x:v>
      </x:c>
    </x:row>
    <x:row r="29" spans="2:16" x14ac:dyDescent="0.3">
      <x:c r="B29" s="62" t="s">
        <x:v>37</x:v>
      </x:c>
      <x:c r="C29" s="54"/>
      <x:c r="D29" s="54"/>
      <x:c r="E29" s="54"/>
      <x:c r="F29" s="54"/>
      <x:c r="G29" s="54"/>
      <x:c r="H29" s="54"/>
      <x:c r="I29" s="54">
        <x:v>480</x:v>
      </x:c>
      <x:c r="J29" s="54">
        <x:v>528</x:v>
      </x:c>
      <x:c r="K29" s="54">
        <x:v>456</x:v>
      </x:c>
      <x:c r="L29" s="54">
        <x:v>504</x:v>
      </x:c>
      <x:c r="M29" s="54">
        <x:v>504</x:v>
      </x:c>
      <x:c r="N29" s="54">
        <x:v>480</x:v>
      </x:c>
      <x:c r="P29" s="61">
        <x:f>SUM(C29:N29)</x:f>
        <x:v>2952</x:v>
      </x:c>
    </x:row>
    <x:row r="30" spans="2:16" x14ac:dyDescent="0.3">
      <x:c r="B30" s="62" t="s">
        <x:v>38</x:v>
      </x:c>
      <x:c r="C30" s="54"/>
      <x:c r="D30" s="54"/>
      <x:c r="E30" s="54"/>
      <x:c r="F30" s="54"/>
      <x:c r="G30" s="54"/>
      <x:c r="H30" s="54"/>
      <x:c r="I30" s="54">
        <x:v>279.52</x:v>
      </x:c>
      <x:c r="J30" s="54">
        <x:v>297.47199999999998</x:v>
      </x:c>
      <x:c r="K30" s="54">
        <x:v>270.54399999999998</x:v>
      </x:c>
      <x:c r="L30" s="54">
        <x:v>288.49599999999998</x:v>
      </x:c>
      <x:c r="M30" s="54">
        <x:v>288.49599999999998</x:v>
      </x:c>
      <x:c r="N30" s="54">
        <x:v>179.52</x:v>
      </x:c>
      <x:c r="P30" s="61">
        <x:f>SUM(C30:N30)</x:f>
        <x:v>1604.0479999999998</x:v>
      </x:c>
    </x:row>
    <x:row r="32" spans="2:16" x14ac:dyDescent="0.3">
      <x:c r="N32" s="54" t="s">
        <x:v>42</x:v>
      </x:c>
      <x:c r="P32" s="61">
        <x:f>P29*0.665</x:f>
        <x:v>1963.0800000000002</x:v>
      </x:c>
    </x:row>
    <x:row r="33" spans="14:16" x14ac:dyDescent="0.3">
      <x:c r="N33" s="54" t="s">
        <x:v>43</x:v>
      </x:c>
      <x:c r="P33" s="61">
        <x:f>P32-P30</x:f>
        <x:v>359.03200000000038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68C3D6D-93FE-4A86-8608-E232F74BEE0A}" mc:Ignorable="x14ac xr xr2 xr3">
  <x:dimension ref="B1:P33"/>
  <x:sheetViews>
    <x:sheetView topLeftCell="A4" workbookViewId="0">
      <x:selection activeCell="M27" sqref="M27:N27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20.21875" bestFit="1" customWidth="1"/>
    <x:col min="15" max="15" width="4" customWidth="1"/>
    <x:col min="16" max="16" width="11" style="48" customWidth="1"/>
  </x:cols>
  <x:sheetData>
    <x:row r="1" spans="2:16" x14ac:dyDescent="0.3">
      <x:c r="B1" s="69" t="s">
        <x:v>9</x:v>
      </x:c>
    </x:row>
    <x:row r="2" spans="2:16" x14ac:dyDescent="0.3">
      <x:c r="B2" s="70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>
        <x:v>20</x:v>
      </x:c>
      <x:c r="D6" s="35">
        <x:v>20</x:v>
      </x:c>
      <x:c r="E6" s="35">
        <x:v>20</x:v>
      </x:c>
      <x:c r="F6" s="37">
        <x:v>20</x:v>
      </x:c>
      <x:c r="G6" s="37">
        <x:v>20</x:v>
      </x:c>
      <x:c r="H6" s="37">
        <x:v>20</x:v>
      </x:c>
      <x:c r="I6" s="37">
        <x:v>20</x:v>
      </x:c>
      <x:c r="J6" s="37">
        <x:v>20</x:v>
      </x:c>
      <x:c r="K6" s="37">
        <x:v>20</x:v>
      </x:c>
      <x:c r="L6" s="37">
        <x:v>20</x:v>
      </x:c>
      <x:c r="M6" s="37">
        <x:v>20</x:v>
      </x:c>
      <x:c r="N6" s="37">
        <x:v>20</x:v>
      </x:c>
      <x:c r="O6" s="36"/>
      <x:c r="P6" s="57">
        <x:f>SUM(C6:N6)</x:f>
        <x:v>240</x:v>
      </x:c>
    </x:row>
    <x:row r="7" spans="2:16" x14ac:dyDescent="0.3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16</x:v>
      </x:c>
      <x:c r="H7" s="37">
        <x:v>20</x:v>
      </x:c>
      <x:c r="I7" s="37">
        <x:v>23</x:v>
      </x:c>
      <x:c r="J7" s="37">
        <x:v>21</x:v>
      </x:c>
      <x:c r="K7" s="37">
        <x:v>21</x:v>
      </x:c>
      <x:c r="L7" s="37">
        <x:v>23</x:v>
      </x:c>
      <x:c r="M7" s="37">
        <x:v>19</x:v>
      </x:c>
      <x:c r="N7" s="37">
        <x:v>20</x:v>
      </x:c>
      <x:c r="O7" s="36"/>
      <x:c r="P7" s="57">
        <x:f>SUM(C7:N7)</x:f>
        <x:v>248</x:v>
      </x:c>
    </x:row>
    <x:row r="8" spans="2:16" x14ac:dyDescent="0.3">
      <x:c r="B8" s="18" t="s">
        <x:v>22</x:v>
      </x:c>
      <x:c r="C8" s="63">
        <x:f t="shared" ref="C8:N8" si="0">C7-C6</x:f>
        <x:v>2</x:v>
      </x:c>
      <x:c r="D8" s="63">
        <x:f t="shared" si="0"/>
        <x:v>1</x:v>
      </x:c>
      <x:c r="E8" s="63">
        <x:f t="shared" si="0"/>
        <x:v>1</x:v>
      </x:c>
      <x:c r="F8" s="63">
        <x:f t="shared" si="0"/>
        <x:v>1</x:v>
      </x:c>
      <x:c r="G8" s="63">
        <x:f t="shared" si="0"/>
        <x:v>-4</x:v>
      </x:c>
      <x:c r="H8" s="63">
        <x:f t="shared" si="0"/>
        <x:v>0</x:v>
      </x:c>
      <x:c r="I8" s="63">
        <x:f t="shared" si="0"/>
        <x:v>3</x:v>
      </x:c>
      <x:c r="J8" s="63">
        <x:f t="shared" si="0"/>
        <x:v>1</x:v>
      </x:c>
      <x:c r="K8" s="63">
        <x:f t="shared" si="0"/>
        <x:v>1</x:v>
      </x:c>
      <x:c r="L8" s="63">
        <x:f t="shared" si="0"/>
        <x:v>3</x:v>
      </x:c>
      <x:c r="M8" s="63">
        <x:f t="shared" si="0"/>
        <x:v>-1</x:v>
      </x:c>
      <x:c r="N8" s="63">
        <x:f t="shared" si="0"/>
        <x:v>0</x:v>
      </x:c>
      <x:c r="O8" s="36"/>
      <x:c r="P8" s="57">
        <x:f>SUM(C8:N8)</x:f>
        <x:v>8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16</x:v>
      </x:c>
      <x:c r="H11" s="11">
        <x:v>20</x:v>
      </x:c>
      <x:c r="I11" s="11">
        <x:v>23</x:v>
      </x:c>
      <x:c r="J11" s="11">
        <x:v>21</x:v>
      </x:c>
      <x:c r="K11" s="11">
        <x:v>21</x:v>
      </x:c>
      <x:c r="L11" s="11">
        <x:v>23</x:v>
      </x:c>
      <x:c r="M11" s="11">
        <x:v>19</x:v>
      </x:c>
      <x:c r="N11" s="11">
        <x:v>20</x:v>
      </x:c>
      <x:c r="P11" s="58">
        <x:f>SUM(C11:N11)</x:f>
        <x:v>248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>
        <x:v>3</x:v>
      </x:c>
      <x:c r="H12" s="12"/>
      <x:c r="I12" s="12"/>
      <x:c r="J12" s="12"/>
      <x:c r="K12" s="12"/>
      <x:c r="L12" s="12"/>
      <x:c r="M12" s="12"/>
      <x:c r="N12" s="12">
        <x:v>1</x:v>
      </x:c>
      <x:c r="P12" s="58">
        <x:f>SUM(C12:N12)</x:f>
        <x:v>4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>
        <x:f>C11*Params!$C$6*(1-Params!$C$3)-Params!$C$4</x:f>
        <x:v>11461.800000000001</x:v>
      </x:c>
      <x:c r="D17" s="10">
        <x:f>D11*Params!$C$6*(1-Params!$C$3)-Params!$C$4</x:f>
        <x:v>10937.4</x:v>
      </x:c>
      <x:c r="E17" s="10">
        <x:f>E11*Params!$C$6*(1-Params!$C$3)-Params!$C$4</x:f>
        <x:v>10937.4</x:v>
      </x:c>
      <x:c r="F17" s="10">
        <x:f>F11*Params!$C$6*(1-Params!$C$3)-Params!$C$4</x:f>
        <x:v>10937.4</x:v>
      </x:c>
      <x:c r="G17" s="10">
        <x:f>G11*Params!$C$6*(1-Params!$C$3)-Params!$C$4</x:f>
        <x:v>8315.4</x:v>
      </x:c>
      <x:c r="H17" s="10">
        <x:f>H11*Params!$C$6*(1-Params!$C$3)-Params!$C$4</x:f>
        <x:v>10413</x:v>
      </x:c>
      <x:c r="I17" s="10">
        <x:f>I11*Params!$C$6*(1-Params!$C$3)-Params!$C$4</x:f>
        <x:v>11986.2</x:v>
      </x:c>
      <x:c r="J17" s="10">
        <x:f>J11*Params!$C$6*(1-Params!$C$3)-Params!$C$4</x:f>
        <x:v>10937.4</x:v>
      </x:c>
      <x:c r="K17" s="10">
        <x:f>K11*Params!$C$6*(1-Params!$C$3)-Params!$C$4</x:f>
        <x:v>10937.4</x:v>
      </x:c>
      <x:c r="L17" s="10">
        <x:f>L11*Params!$C$6*(1-Params!$C$3)-Params!$C$4</x:f>
        <x:v>11986.2</x:v>
      </x:c>
      <x:c r="M17" s="10">
        <x:f>M11*Params!$C$6*(1-Params!$C$3)-Params!$C$4</x:f>
        <x:v>9888.6</x:v>
      </x:c>
      <x:c r="N17" s="10">
        <x:f>N11*Params!$C$6*(1-Params!$C$3)-Params!$C$4</x:f>
        <x:v>10413</x:v>
      </x:c>
      <x:c r="O17" s="4"/>
      <x:c r="P17" s="41">
        <x:f>SUM(C17:N17)</x:f>
        <x:v>129151.2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11461.800000000001</x:v>
      </x:c>
      <x:c r="D19" s="28">
        <x:f t="shared" si="1"/>
        <x:v>10937.4</x:v>
      </x:c>
      <x:c r="E19" s="28">
        <x:f t="shared" si="1"/>
        <x:v>10937.4</x:v>
      </x:c>
      <x:c r="F19" s="28">
        <x:f t="shared" si="1"/>
        <x:v>10937.4</x:v>
      </x:c>
      <x:c r="G19" s="28">
        <x:f t="shared" si="1"/>
        <x:v>8315.4</x:v>
      </x:c>
      <x:c r="H19" s="28">
        <x:f t="shared" si="1"/>
        <x:v>10413</x:v>
      </x:c>
      <x:c r="I19" s="28">
        <x:f t="shared" si="1"/>
        <x:v>11986.2</x:v>
      </x:c>
      <x:c r="J19" s="28">
        <x:f t="shared" si="1"/>
        <x:v>10937.4</x:v>
      </x:c>
      <x:c r="K19" s="28">
        <x:f t="shared" si="1"/>
        <x:v>10937.4</x:v>
      </x:c>
      <x:c r="L19" s="28">
        <x:f t="shared" si="1"/>
        <x:v>11986.2</x:v>
      </x:c>
      <x:c r="M19" s="28">
        <x:f t="shared" si="1"/>
        <x:v>9888.6</x:v>
      </x:c>
      <x:c r="N19" s="28">
        <x:f t="shared" si="1"/>
        <x:v>10413</x:v>
      </x:c>
      <x:c r="O19" s="5"/>
      <x:c r="P19" s="42">
        <x:f>SUM(C19:O19)</x:f>
        <x:v>129151.2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>
        <x:v>6034.95</x:v>
      </x:c>
      <x:c r="D22" s="10">
        <x:v>6034.95</x:v>
      </x:c>
      <x:c r="E22" s="10">
        <x:v>6034.95</x:v>
      </x:c>
      <x:c r="F22" s="10">
        <x:v>6034.95</x:v>
      </x:c>
      <x:c r="G22" s="10">
        <x:v>6034.95</x:v>
      </x:c>
      <x:c r="H22" s="10">
        <x:v>6034.95</x:v>
      </x:c>
      <x:c r="I22" s="10">
        <x:v>6034.95</x:v>
      </x:c>
      <x:c r="J22" s="10">
        <x:v>6034.95</x:v>
      </x:c>
      <x:c r="K22" s="10">
        <x:v>6034.95</x:v>
      </x:c>
      <x:c r="L22" s="10">
        <x:v>6034.95</x:v>
      </x:c>
      <x:c r="M22" s="10">
        <x:v>6034.95</x:v>
      </x:c>
      <x:c r="N22" s="10">
        <x:v>6034.95</x:v>
      </x:c>
      <x:c r="O22" s="4"/>
      <x:c r="P22" s="43">
        <x:f>SUM(C22:N22)</x:f>
        <x:v>72419.39999999998</x:v>
      </x:c>
    </x:row>
    <x:row r="23" spans="2:16" x14ac:dyDescent="0.3">
      <x:c r="B23" s="9" t="s">
        <x:v>8</x:v>
      </x:c>
      <x:c r="C23" s="10">
        <x:f>1330.63+2549.09</x:f>
        <x:v>3879.7200000000003</x:v>
      </x:c>
      <x:c r="D23" s="10">
        <x:f>1330.63+2549.09</x:f>
        <x:v>3879.7200000000003</x:v>
      </x:c>
      <x:c r="E23" s="10">
        <x:f>1330.63+2549.09</x:f>
        <x:v>3879.7200000000003</x:v>
      </x:c>
      <x:c r="F23" s="10">
        <x:f>1330.63+2549.09</x:f>
        <x:v>3879.7200000000003</x:v>
      </x:c>
      <x:c r="G23" s="10">
        <x:f>1330.63+2576.71</x:f>
        <x:v>3907.34</x:v>
      </x:c>
      <x:c r="H23" s="10">
        <x:f>1330.63+2580.86</x:f>
        <x:v>3911.4900000000002</x:v>
      </x:c>
      <x:c r="I23" s="10">
        <x:f t="shared" ref="I23:N23" si="2">1330.63+2579.77</x:f>
        <x:v>3910.4</x:v>
      </x:c>
      <x:c r="J23" s="10">
        <x:f t="shared" si="2"/>
        <x:v>3910.4</x:v>
      </x:c>
      <x:c r="K23" s="10">
        <x:f t="shared" si="2"/>
        <x:v>3910.4</x:v>
      </x:c>
      <x:c r="L23" s="10">
        <x:f t="shared" si="2"/>
        <x:v>3910.4</x:v>
      </x:c>
      <x:c r="M23" s="10">
        <x:f t="shared" si="2"/>
        <x:v>3910.4</x:v>
      </x:c>
      <x:c r="N23" s="10">
        <x:f t="shared" si="2"/>
        <x:v>3910.4</x:v>
      </x:c>
      <x:c r="O23" s="4"/>
      <x:c r="P23" s="43">
        <x:f>SUM(C23:N23)</x:f>
        <x:v>46800.110000000008</x:v>
      </x:c>
    </x:row>
    <x:row r="24" spans="2:16" x14ac:dyDescent="0.3">
      <x:c r="B24" s="55" t="s">
        <x:v>40</x:v>
      </x:c>
      <x:c r="C24" s="10">
        <x:v>379.75200000000001</x:v>
      </x:c>
      <x:c r="D24" s="10">
        <x:v>367.036</x:v>
      </x:c>
      <x:c r="E24" s="10">
        <x:v>367.036</x:v>
      </x:c>
      <x:c r="F24" s="10">
        <x:v>367.036</x:v>
      </x:c>
      <x:c r="G24" s="10">
        <x:v>303.45600000000002</x:v>
      </x:c>
      <x:c r="H24" s="10">
        <x:v>354.32</x:v>
      </x:c>
      <x:c r="I24" s="10">
        <x:v>392.46800000000002</x:v>
      </x:c>
      <x:c r="J24" s="10">
        <x:v>367.036</x:v>
      </x:c>
      <x:c r="K24" s="10">
        <x:v>367.036</x:v>
      </x:c>
      <x:c r="L24" s="10">
        <x:v>392.46800000000002</x:v>
      </x:c>
      <x:c r="M24" s="10">
        <x:v>341.60399999999998</x:v>
      </x:c>
      <x:c r="N24" s="10">
        <x:v>598.6</x:v>
      </x:c>
      <x:c r="O24" s="4"/>
      <x:c r="P24" s="43">
        <x:f>SUM(C24:N24)</x:f>
        <x:v>4597.848</x:v>
      </x:c>
    </x:row>
    <x:row r="25" spans="2:16" x14ac:dyDescent="0.3">
      <x:c r="B25" s="8" t="s">
        <x:v>3</x:v>
      </x:c>
      <x:c r="C25" s="44">
        <x:f t="shared" ref="C25:N25" si="3">SUM(C22:C24)</x:f>
        <x:v>10294.422</x:v>
      </x:c>
      <x:c r="D25" s="44">
        <x:f t="shared" si="3"/>
        <x:v>10281.706</x:v>
      </x:c>
      <x:c r="E25" s="44">
        <x:f t="shared" si="3"/>
        <x:v>10281.706</x:v>
      </x:c>
      <x:c r="F25" s="44">
        <x:f t="shared" si="3"/>
        <x:v>10281.706</x:v>
      </x:c>
      <x:c r="G25" s="44">
        <x:f t="shared" si="3"/>
        <x:v>10245.746000000001</x:v>
      </x:c>
      <x:c r="H25" s="44">
        <x:f t="shared" si="3"/>
        <x:v>10300.76</x:v>
      </x:c>
      <x:c r="I25" s="44">
        <x:f t="shared" si="3"/>
        <x:v>10337.818000000001</x:v>
      </x:c>
      <x:c r="J25" s="44">
        <x:f t="shared" si="3"/>
        <x:v>10312.386</x:v>
      </x:c>
      <x:c r="K25" s="44">
        <x:f t="shared" si="3"/>
        <x:v>10312.386</x:v>
      </x:c>
      <x:c r="L25" s="44">
        <x:f t="shared" si="3"/>
        <x:v>10337.818000000001</x:v>
      </x:c>
      <x:c r="M25" s="44">
        <x:f t="shared" si="3"/>
        <x:v>10286.954</x:v>
      </x:c>
      <x:c r="N25" s="44">
        <x:f t="shared" si="3"/>
        <x:v>10543.95</x:v>
      </x:c>
      <x:c r="O25" s="4"/>
      <x:c r="P25" s="60">
        <x:f>SUM(C25:N25)</x:f>
        <x:v>123817.35799999999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4">C19-C25</x:f>
        <x:v>1167.3780000000006</x:v>
      </x:c>
      <x:c r="D27" s="47">
        <x:f t="shared" si="4"/>
        <x:v>655.69399999999951</x:v>
      </x:c>
      <x:c r="E27" s="47">
        <x:f t="shared" si="4"/>
        <x:v>655.69399999999951</x:v>
      </x:c>
      <x:c r="F27" s="47">
        <x:f t="shared" si="4"/>
        <x:v>655.69399999999951</x:v>
      </x:c>
      <x:c r="G27" s="47">
        <x:f t="shared" si="4"/>
        <x:v>-1930.3460000000014</x:v>
      </x:c>
      <x:c r="H27" s="47">
        <x:f t="shared" si="4"/>
        <x:v>112.23999999999978</x:v>
      </x:c>
      <x:c r="I27" s="47">
        <x:f t="shared" si="4"/>
        <x:v>1648.3819999999996</x:v>
      </x:c>
      <x:c r="J27" s="47">
        <x:f t="shared" si="4"/>
        <x:v>625.01399999999921</x:v>
      </x:c>
      <x:c r="K27" s="47">
        <x:f t="shared" si="4"/>
        <x:v>625.01399999999921</x:v>
      </x:c>
      <x:c r="L27" s="47">
        <x:f t="shared" si="4"/>
        <x:v>1648.3819999999996</x:v>
      </x:c>
      <x:c r="M27" s="47">
        <x:f t="shared" si="4"/>
        <x:v>-398.35399999999936</x:v>
      </x:c>
      <x:c r="N27" s="47">
        <x:f t="shared" si="4"/>
        <x:v>-130.95000000000073</x:v>
      </x:c>
      <x:c r="P27" s="59">
        <x:f>SUM(C27:O27)</x:f>
        <x:v>5333.8419999999951</x:v>
      </x:c>
    </x:row>
    <x:row r="29" spans="2:16" x14ac:dyDescent="0.3">
      <x:c r="B29" s="62" t="s">
        <x:v>37</x:v>
      </x:c>
      <x:c r="C29" s="54">
        <x:v>748</x:v>
      </x:c>
      <x:c r="D29" s="54">
        <x:v>714</x:v>
      </x:c>
      <x:c r="E29" s="54">
        <x:v>714</x:v>
      </x:c>
      <x:c r="F29" s="54">
        <x:v>714</x:v>
      </x:c>
      <x:c r="G29" s="54">
        <x:v>544</x:v>
      </x:c>
      <x:c r="H29" s="54">
        <x:v>680</x:v>
      </x:c>
      <x:c r="I29" s="54">
        <x:v>782</x:v>
      </x:c>
      <x:c r="J29" s="54">
        <x:v>714</x:v>
      </x:c>
      <x:c r="K29" s="54">
        <x:v>714</x:v>
      </x:c>
      <x:c r="L29" s="54">
        <x:v>782</x:v>
      </x:c>
      <x:c r="M29" s="54">
        <x:v>646</x:v>
      </x:c>
      <x:c r="N29" s="54">
        <x:v>680</x:v>
      </x:c>
      <x:c r="P29" s="61">
        <x:f>SUM(C29:N29)</x:f>
        <x:v>8432</x:v>
      </x:c>
    </x:row>
    <x:row r="30" spans="2:16" x14ac:dyDescent="0.3">
      <x:c r="B30" s="62" t="s">
        <x:v>38</x:v>
      </x:c>
      <x:c r="C30" s="54">
        <x:v>379.75200000000001</x:v>
      </x:c>
      <x:c r="D30" s="54">
        <x:v>367.036</x:v>
      </x:c>
      <x:c r="E30" s="54">
        <x:v>367.036</x:v>
      </x:c>
      <x:c r="F30" s="54">
        <x:v>367.036</x:v>
      </x:c>
      <x:c r="G30" s="54">
        <x:v>303.45600000000002</x:v>
      </x:c>
      <x:c r="H30" s="54">
        <x:v>354.32</x:v>
      </x:c>
      <x:c r="I30" s="54">
        <x:v>392.46800000000002</x:v>
      </x:c>
      <x:c r="J30" s="54">
        <x:v>367.036</x:v>
      </x:c>
      <x:c r="K30" s="54">
        <x:v>367.036</x:v>
      </x:c>
      <x:c r="L30" s="54">
        <x:v>392.46800000000002</x:v>
      </x:c>
      <x:c r="M30" s="54">
        <x:v>341.60399999999998</x:v>
      </x:c>
      <x:c r="N30" s="54">
        <x:v>598.6</x:v>
      </x:c>
      <x:c r="P30" s="61">
        <x:f>SUM(C30:N30)</x:f>
        <x:v>4597.848</x:v>
      </x:c>
    </x:row>
    <x:row r="32" spans="2:16" x14ac:dyDescent="0.3">
      <x:c r="N32" s="54" t="s">
        <x:v>42</x:v>
      </x:c>
      <x:c r="P32" s="54">
        <x:f>(P29*0.374)+1457</x:f>
        <x:v>4610.5680000000002</x:v>
      </x:c>
    </x:row>
    <x:row r="33" spans="14:16" x14ac:dyDescent="0.3">
      <x:c r="N33" s="54" t="s">
        <x:v>43</x:v>
      </x:c>
      <x:c r="P33" s="54">
        <x:f>P32-P30</x:f>
        <x:v>12.720000000000255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8602145-C7D3-4C0B-A2F8-FC0D0F345449}" mc:Ignorable="x14ac xr xr2 xr3">
  <x:dimension ref="B1:P33"/>
  <x:sheetViews>
    <x:sheetView tabSelected="1" topLeftCell="A4" workbookViewId="0">
      <x:selection activeCell="D34" sqref="D34"/>
    </x:sheetView>
  </x:sheetViews>
  <x:sheetFormatPr baseColWidth="10" defaultRowHeight="14.625"/>
  <x:cols>
    <x:col min="1" max="1" width="3" customWidth="1"/>
    <x:col min="2" max="2" width="28" customWidth="1"/>
    <x:col min="14" max="14" width="20" bestFit="1" customWidth="1"/>
    <x:col min="15" max="15" width="4" customWidth="1"/>
    <x:col min="16" max="16" width="11" style="48" customWidth="1"/>
  </x:cols>
  <x:sheetData>
    <x:row r="1">
      <x:c r="B1" s="69" t="s">
        <x:v>9</x:v>
      </x:c>
    </x:row>
    <x:row r="2">
      <x:c r="B2" s="70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20</x:v>
      </x:c>
      <x:c r="D6" s="35">
        <x:v>20</x:v>
      </x:c>
      <x:c r="E6" s="35">
        <x:v>20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40</x:v>
      </x:c>
    </x:row>
    <x:row r="7">
      <x:c r="B7" s="9" t="s">
        <x:v>21</x:v>
      </x:c>
      <x:c r="C7" s="37">
        <x:v>22</x:v>
      </x:c>
      <x:c r="D7" s="37">
        <x:v>20</x:v>
      </x:c>
      <x:c r="E7" s="37">
        <x:v>16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42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2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20</x:v>
      </x:c>
      <x:c r="E11" s="11">
        <x:v>16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42</x:v>
      </x:c>
    </x:row>
    <x:row r="12">
      <x:c r="B12" s="9" t="s">
        <x:v>16</x:v>
      </x:c>
      <x:c r="C12" s="12"/>
      <x:c r="D12" s="12"/>
      <x:c r="E12" s="12">
        <x:v>0</x:v>
      </x:c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C11*Params!$C$7*(1-Params!$C$3)-Params!$C$4</x:f>
        <x:v>12069</x:v>
      </x:c>
      <x:c r="D17" s="10">
        <x:f>D11*Params!$C$7*(1-Params!$C$3)-Params!$C$4</x:f>
        <x:v>10965</x:v>
      </x:c>
      <x:c r="E17" s="10">
        <x:f>E11*Params!$C$7*(1-Params!$C$3)-Params!$C$4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23034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23034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5213.87</x:v>
      </x:c>
      <x:c r="D22" s="10">
        <x:v>5213.87</x:v>
      </x:c>
      <x:c r="E22" s="10">
        <x:v>4742.91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10427.74</x:v>
      </x:c>
    </x:row>
    <x:row r="23">
      <x:c r="B23" s="9" t="s">
        <x:v>45</x:v>
      </x:c>
      <x:c r="C23" s="65">
        <x:f>(6462.87/5)*(1-9.7%)</x:f>
        <x:v>1167.194322</x:v>
      </x:c>
      <x:c r="D23" s="65">
        <x:f>(6462.87/5)*(1-9.7%)</x:f>
        <x:v>1167.194322</x:v>
      </x:c>
      <x:c r="E23" s="65">
        <x:f>(5885/5)*(1-9.7%)</x:f>
      </x:c>
      <x:c r="F23" s="65"/>
      <x:c r="G23" s="65"/>
      <x:c r="H23" s="65"/>
      <x:c r="I23" s="65"/>
      <x:c r="J23" s="65"/>
      <x:c r="K23" s="65"/>
      <x:c r="L23" s="65"/>
      <x:c r="M23" s="65"/>
      <x:c r="N23" s="65"/>
      <x:c r="O23" s="4"/>
      <x:c r="P23" s="43">
        <x:f>SUM(C23:N23)</x:f>
      </x:c>
    </x:row>
    <x:row r="24">
      <x:c r="B24" s="66" t="s">
        <x:v>46</x:v>
      </x:c>
      <x:c r="C24" s="67">
        <x:f>(6462.87/5)*9.7%</x:f>
        <x:v>125.379678</x:v>
      </x:c>
      <x:c r="D24" s="67">
        <x:f>(6462.87/5)*9.7%</x:f>
        <x:v>125.379678</x:v>
      </x:c>
      <x:c r="E24" s="67"/>
      <x:c r="F24" s="67"/>
      <x:c r="G24" s="67"/>
      <x:c r="H24" s="67"/>
      <x:c r="I24" s="67"/>
      <x:c r="J24" s="67"/>
      <x:c r="K24" s="67"/>
      <x:c r="L24" s="67"/>
      <x:c r="M24" s="67"/>
      <x:c r="N24" s="67"/>
      <x:c r="O24" s="4"/>
      <x:c r="P24" s="43">
        <x:f>SUM(C24:N24)</x:f>
      </x:c>
    </x:row>
    <x:row r="25">
      <x:c r="B25" s="66" t="s">
        <x:v>47</x:v>
      </x:c>
      <x:c r="C25" s="67">
        <x:f>C23*0.02</x:f>
        <x:v>23.343886440000002</x:v>
      </x:c>
      <x:c r="D25" s="67">
        <x:f>D23*0.02</x:f>
        <x:v>23.343886440000002</x:v>
      </x:c>
      <x:c r="E25" s="67">
        <x:f>(E23+E)*0.02</x:f>
      </x:c>
      <x:c r="F25" s="67"/>
      <x:c r="G25" s="67"/>
      <x:c r="H25" s="67"/>
      <x:c r="I25" s="67"/>
      <x:c r="J25" s="67"/>
      <x:c r="K25" s="67"/>
      <x:c r="L25" s="67"/>
      <x:c r="M25" s="67"/>
      <x:c r="N25" s="67"/>
      <x:c r="O25" s="4"/>
      <x:c r="P25" s="43">
        <x:f>SUM(C25:N25)</x:f>
      </x:c>
    </x:row>
    <x:row r="26">
      <x:c r="B26" s="9" t="s">
        <x:v>8</x:v>
      </x:c>
      <x:c r="C26" s="10">
        <x:f>1249+2719.31</x:f>
        <x:v>3968.31</x:v>
      </x:c>
      <x:c r="D26" s="10">
        <x:f>1249+2718.02</x:f>
        <x:v>3967.02</x:v>
      </x:c>
      <x:c r="E26" s="10">
        <x:f>1142.09+2481.13</x:f>
      </x:c>
      <x:c r="F26" s="10"/>
      <x:c r="G26" s="10"/>
      <x:c r="H26" s="10"/>
      <x:c r="I26" s="10"/>
      <x:c r="J26" s="10"/>
      <x:c r="K26" s="10"/>
      <x:c r="L26" s="10"/>
      <x:c r="M26" s="10"/>
      <x:c r="N26" s="10"/>
      <x:c r="O26" s="4"/>
      <x:c r="P26" s="43">
        <x:f>SUM(C26:N26)</x:f>
        <x:v>7935.33</x:v>
      </x:c>
    </x:row>
    <x:row r="27">
      <x:c r="B27" s="55" t="s">
        <x:v>40</x:v>
      </x:c>
      <x:c r="C27" s="10">
        <x:v>379.752</x:v>
      </x:c>
      <x:c r="D27" s="10">
        <x:v>354.32</x:v>
      </x:c>
      <x:c r="E27" s="10">
        <x:v>303.456</x:v>
      </x:c>
      <x:c r="F27" s="10"/>
      <x:c r="G27" s="10"/>
      <x:c r="H27" s="10"/>
      <x:c r="I27" s="10"/>
      <x:c r="J27" s="10"/>
      <x:c r="K27" s="10"/>
      <x:c r="L27" s="10"/>
      <x:c r="M27" s="10"/>
      <x:c r="N27" s="10"/>
      <x:c r="O27" s="4"/>
      <x:c r="P27" s="43">
        <x:f>SUM(C27:N27)</x:f>
        <x:v>734.072</x:v>
      </x:c>
    </x:row>
    <x:row r="28">
      <x:c r="B28" s="8" t="s">
        <x:v>3</x:v>
      </x:c>
      <x:c r="C28" s="44">
        <x:f>SUM(C22:C27)</x:f>
      </x:c>
      <x:c r="D28" s="44">
        <x:f>SUM(D22:D27)</x:f>
      </x:c>
      <x:c r="E28" s="44">
        <x:f>SUM(E22:E27)</x:f>
      </x:c>
      <x:c r="F28" s="44">
        <x:f>SUM(F22:F27)</x:f>
      </x:c>
      <x:c r="G28" s="44">
        <x:f>SUM(G22:G27)</x:f>
      </x:c>
      <x:c r="H28" s="44">
        <x:f>SUM(H22:H27)</x:f>
      </x:c>
      <x:c r="I28" s="44">
        <x:f>SUM(I22:I27)</x:f>
      </x:c>
      <x:c r="J28" s="44">
        <x:f>SUM(J22:J27)</x:f>
      </x:c>
      <x:c r="K28" s="44">
        <x:f>SUM(K22:K27)</x:f>
      </x:c>
      <x:c r="L28" s="44">
        <x:f>SUM(L22:L27)</x:f>
      </x:c>
      <x:c r="M28" s="44">
        <x:f>SUM(M22:M27)</x:f>
      </x:c>
      <x:c r="N28" s="44">
        <x:f>SUM(N22:N27)</x:f>
      </x:c>
      <x:c r="O28" s="4"/>
      <x:c r="P28" s="60">
        <x:f>SUM(C28:N28)</x:f>
        <x:v>21728.97777288</x:v>
      </x:c>
    </x:row>
    <x:row r="29">
      <x:c r="B29" s="45"/>
      <x:c r="C29" s="26"/>
      <x:c r="D29" s="26"/>
      <x:c r="E29" s="26"/>
      <x:c r="F29" s="26"/>
      <x:c r="G29" s="26"/>
      <x:c r="H29" s="26"/>
      <x:c r="I29" s="26"/>
      <x:c r="J29" s="26"/>
      <x:c r="K29" s="26"/>
      <x:c r="L29" s="26"/>
      <x:c r="M29" s="26"/>
      <x:c r="N29" s="26"/>
      <x:c r="O29" s="5"/>
    </x:row>
    <x:row r="30">
      <x:c r="B30" s="46" t="s">
        <x:v>36</x:v>
      </x:c>
      <x:c r="C30" s="47">
        <x:f>C19-C28</x:f>
      </x:c>
      <x:c r="D30" s="47">
        <x:f>D19-D28</x:f>
      </x:c>
      <x:c r="E30" s="47">
        <x:f>E19-E28</x:f>
      </x:c>
      <x:c r="F30" s="47">
        <x:f>F19-F28</x:f>
      </x:c>
      <x:c r="G30" s="47">
        <x:f>G19-G28</x:f>
      </x:c>
      <x:c r="H30" s="47">
        <x:f>H19-H28</x:f>
      </x:c>
      <x:c r="I30" s="47">
        <x:f>I19-I28</x:f>
      </x:c>
      <x:c r="J30" s="47">
        <x:f>J19-J28</x:f>
      </x:c>
      <x:c r="K30" s="47">
        <x:f>K19-K28</x:f>
      </x:c>
      <x:c r="L30" s="47">
        <x:f>L19-L28</x:f>
      </x:c>
      <x:c r="M30" s="47">
        <x:f>M19-M28</x:f>
      </x:c>
      <x:c r="N30" s="47">
        <x:f>N19-N28</x:f>
      </x:c>
      <x:c r="P30" s="59">
        <x:f>SUM(C30:O30)</x:f>
        <x:v>1305.02222712</x:v>
      </x:c>
    </x:row>
    <x:row r="32">
      <x:c r="B32" s="62" t="s">
        <x:v>37</x:v>
      </x:c>
      <x:c r="C32" s="54">
        <x:v>748</x:v>
      </x:c>
      <x:c r="D32" s="54">
        <x:v>680</x:v>
      </x:c>
      <x:c r="E32" s="54">
        <x:v>544</x:v>
      </x:c>
      <x:c r="F32" s="54"/>
      <x:c r="G32" s="54"/>
      <x:c r="H32" s="54"/>
      <x:c r="I32" s="54"/>
      <x:c r="J32" s="54"/>
      <x:c r="K32" s="54"/>
      <x:c r="L32" s="54"/>
      <x:c r="M32" s="54"/>
      <x:c r="N32" s="54"/>
      <x:c r="P32" s="61">
        <x:f>SUM(C32:N32)</x:f>
        <x:v>1428</x:v>
      </x:c>
    </x:row>
    <x:row r="33">
      <x:c r="B33" s="62" t="s">
        <x:v>38</x:v>
      </x:c>
      <x:c r="C33" s="54">
        <x:v>379.752</x:v>
      </x:c>
      <x:c r="D33" s="54">
        <x:v>354.32</x:v>
      </x:c>
      <x:c r="E33" s="54">
        <x:v>303.456</x:v>
      </x:c>
      <x:c r="F33" s="54"/>
      <x:c r="G33" s="54"/>
      <x:c r="H33" s="54"/>
      <x:c r="I33" s="54"/>
      <x:c r="J33" s="54"/>
      <x:c r="K33" s="54"/>
      <x:c r="L33" s="54"/>
      <x:c r="M33" s="54"/>
      <x:c r="N33" s="54"/>
      <x:c r="P33" s="61">
        <x:f>SUM(C33:N33)</x:f>
        <x:v>734.072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7"/>
  <x:sheetViews>
    <x:sheetView workbookViewId="0">
      <x:selection activeCell="C8" sqref="C8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71" t="s">
        <x:v>23</x:v>
      </x:c>
      <x:c r="C2" s="72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520</x:v>
      </x:c>
    </x:row>
    <x:row r="6" spans="2:3" ht="29.25" customHeight="1" x14ac:dyDescent="0.3">
      <x:c r="B6" s="64" t="s">
        <x:v>44</x:v>
      </x:c>
      <x:c r="C6" s="33">
        <x:v>570</x:v>
      </x:c>
    </x:row>
    <x:row r="7" spans="2:3" x14ac:dyDescent="0.3">
      <x:c r="B7" s="64" t="s">
        <x:v>49</x:v>
      </x:c>
      <x:c r="C7" s="68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3" t="s">
        <x:v>33</x:v>
      </x:c>
      <x:c r="C2" s="73"/>
    </x:row>
    <x:row r="3" spans="2:3" ht="16.95" customHeight="1" x14ac:dyDescent="0.3">
      <x:c r="B3" s="38" t="s">
        <x:v>34</x:v>
      </x:c>
      <x:c r="C3" s="39">
        <x:f>'2023'!P27+'2024'!P27+'2025'!P30</x:f>
        <x:v>12643.886227120003</x:v>
      </x:c>
    </x:row>
    <x:row r="4" spans="2:3" ht="16.95" customHeight="1" x14ac:dyDescent="0.3">
      <x:c r="B4" s="38" t="s">
        <x:v>39</x:v>
      </x:c>
      <x:c r="C4" s="40">
        <x:f>'2023'!P12+'2024'!P12+'2025'!P12</x:f>
        <x:v>7</x:v>
      </x:c>
    </x:row>
    <x:row r="5" spans="2:3" x14ac:dyDescent="0.3">
      <x:c r="B5" t="s">
        <x:v>48</x:v>
      </x:c>
      <x:c r="C5">
        <x:f>(6*2.08)+(14*1)-C4</x:f>
        <x:v>19.48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108</vt:i4>
      </vt:variant>
    </vt:vector>
  </HeadingPairs>
  <TitlesOfParts>
    <vt:vector size="113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'2025'!SORTIES_FRAIS_PEE_AMUNDI</vt:lpstr>
      <vt:lpstr>SORTIES_INTERESSEMENT_NET</vt:lpstr>
      <vt:lpstr>SORTIES_INTERESSMENET_CSG_CRDS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2025-04-04T15:11:36Z</dcterms:modified>
</cp:coreProperties>
</file>