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1F32249F-7536-471D-8526-07A1AB2E5164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'2025'!$B$34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'2025'!$B$33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'2025'!$B$31</x:definedName>
    <x:definedName name="SORTIES" localSheetId="0">'2025'!$B$22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'2025'!$B$27</x:definedName>
    <x:definedName name="SORTIES_CHARGES_SOCIALES_PATRONALES">#REF!</x:definedName>
    <x:definedName name="SORTIES_FRAIS_KM" localSheetId="0">'2025'!$B$28</x:definedName>
    <x:definedName name="SORTIES_FRAIS_PEE_AMUNDI" localSheetId="0">'2025'!$B$26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INTERESSEMENT_CSG_CRDS">'2025'!$B$25</x:definedName>
    <x:definedName name="SORTIES_INTERSSEMENT_NET">'2025'!$B$24</x:definedName>
    <x:definedName name="SORTIES_SALAIRE_NET" localSheetId="0">'2025'!$B$23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'2025'!$B$20</x:definedName>
    <x:definedName name="TOTAL_ENTREES">#REF!</x:definedName>
    <x:definedName name="TOTAL_SORTIES" localSheetId="0">'2025'!$B$29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<sst xmlns="http://schemas.openxmlformats.org/spreadsheetml/2006/main" count="47" uniqueCount="46">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</sst>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1"/>
      <x:color rgb="FFFF0000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10" fillId="0" borderId="5" xfId="0" applyFont="1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4"/>
  <x:sheetViews>
    <x:sheetView tabSelected="1" topLeftCell="B1" workbookViewId="0">
      <x:selection activeCell="B26" sqref="B26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>
        <x:v>18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>
        <x:v>22</x:v>
      </x:c>
      <x:c r="D7" s="37"/>
      <x:c r="E7" s="37">
        <x:v>11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22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>
        <x:v>11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22</x:v>
      </x:c>
    </x:row>
    <x:row r="12">
      <x:c r="B12" s="9" t="s">
        <x:v>16</x:v>
      </x:c>
      <x:c r="C12" s="12"/>
      <x:c r="D12" s="12"/>
      <x:c r="E12" s="12">
        <x:v>10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12773.351999999999</x:v>
      </x:c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12773.351999999999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42</x:v>
      </x:c>
      <x:c r="C19" s="64">
        <x:v>-2955</x:v>
      </x:c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SUM(C17:C19)</x:f>
        <x:v>9818.351999999999</x:v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9818.351999999999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5938.84</x:v>
      </x:c>
      <x:c r="D23" s="10"/>
      <x:c r="E23" s="10">
        <x:v>5002.51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5938.84</x:v>
      </x:c>
    </x:row>
    <x:row r="24">
      <x:c r="B24" s="9" t="s">
        <x:v>43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/>
    </x:row>
    <x:row r="25">
      <x:c r="B25" s="66" t="s">
        <x:v>44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/>
    </x:row>
    <x:row r="26">
      <x:c r="B26" s="66" t="s">
        <x:v>45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/>
    </x:row>
    <x:row r="27">
      <x:c r="B27" s="9" t="s">
        <x:v>8</x:v>
      </x:c>
      <x:c r="C27" s="10">
        <x:f>1341.12+2561.91</x:f>
        <x:v>3903.0299999999997</x:v>
      </x:c>
      <x:c r="D27" s="10"/>
      <x:c r="E27" s="10">
        <x:f>1247.32+2633.9</x:f>
      </x:c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  <x:v>3903.0299999999997</x:v>
      </x:c>
    </x:row>
    <x:row r="28">
      <x:c r="B28" s="55" t="s">
        <x:v>40</x:v>
      </x:c>
      <x:c r="C28" s="10">
        <x:v>548</x:v>
      </x:c>
      <x:c r="D28" s="10"/>
      <x:c r="E28" s="10">
        <x:v>212.2</x:v>
      </x:c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>SUM(C28:N28)</x:f>
        <x:v>548</x:v>
      </x:c>
    </x:row>
    <x:row r="29">
      <x:c r="B29" s="8" t="s">
        <x:v>3</x:v>
      </x:c>
      <x:c r="C29" s="44">
        <x:f>SUM(C23:C28)</x:f>
      </x:c>
      <x:c r="D29" s="44">
        <x:f>SUM(D23:D28)</x:f>
      </x:c>
      <x:c r="E29" s="44">
        <x:f>SUM(E23:E28)</x:f>
      </x:c>
      <x:c r="F29" s="44">
        <x:f>SUM(F23:F28)</x:f>
      </x:c>
      <x:c r="G29" s="44">
        <x:f>SUM(G23:G28)</x:f>
      </x:c>
      <x:c r="H29" s="44">
        <x:f>SUM(H23:H28)</x:f>
      </x:c>
      <x:c r="I29" s="44">
        <x:f>SUM(I23:I28)</x:f>
      </x:c>
      <x:c r="J29" s="44">
        <x:f>SUM(J23:J28)</x:f>
      </x:c>
      <x:c r="K29" s="44">
        <x:f>SUM(K23:K28)</x:f>
      </x:c>
      <x:c r="L29" s="44">
        <x:f>SUM(L23:L28)</x:f>
      </x:c>
      <x:c r="M29" s="44">
        <x:f>SUM(M23:M28)</x:f>
      </x:c>
      <x:c r="N29" s="44">
        <x:f>SUM(N23:N28)</x:f>
      </x:c>
      <x:c r="O29" s="4"/>
      <x:c r="P29" s="60">
        <x:f>SUM(C29:N29)</x:f>
        <x:v>10389.869999999999</x:v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46" t="s">
        <x:v>36</x:v>
      </x:c>
      <x:c r="C31" s="47">
        <x:f>C20-C29</x:f>
      </x:c>
      <x:c r="D31" s="47">
        <x:f>D20-D29</x:f>
      </x:c>
      <x:c r="E31" s="47">
        <x:f>E20-E29</x:f>
      </x:c>
      <x:c r="F31" s="47">
        <x:f>F20-F29</x:f>
      </x:c>
      <x:c r="G31" s="47">
        <x:f>G20-G29</x:f>
      </x:c>
      <x:c r="H31" s="47">
        <x:f>H20-H29</x:f>
      </x:c>
      <x:c r="I31" s="47">
        <x:f>I20-I29</x:f>
      </x:c>
      <x:c r="J31" s="47">
        <x:f>J20-J29</x:f>
      </x:c>
      <x:c r="K31" s="47">
        <x:f>K20-K29</x:f>
      </x:c>
      <x:c r="L31" s="47">
        <x:f>L20-L29</x:f>
      </x:c>
      <x:c r="M31" s="47">
        <x:f>M20-M29</x:f>
      </x:c>
      <x:c r="N31" s="47">
        <x:f>N20-N29</x:f>
      </x:c>
      <x:c r="P31" s="59">
        <x:f>SUM(C31:O31)</x:f>
        <x:v>-571.518</x:v>
      </x:c>
    </x:row>
    <x:row r="33">
      <x:c r="B33" s="62" t="s">
        <x:v>37</x:v>
      </x:c>
      <x:c r="C33" s="54">
        <x:v>1320</x:v>
      </x:c>
      <x:c r="D33" s="54"/>
      <x:c r="E33" s="54">
        <x:v>330</x:v>
      </x:c>
      <x:c r="F33" s="54"/>
      <x:c r="G33" s="54"/>
      <x:c r="H33" s="54"/>
      <x:c r="I33" s="54"/>
      <x:c r="J33" s="54"/>
      <x:c r="K33" s="54"/>
      <x:c r="L33" s="54"/>
      <x:c r="M33" s="54"/>
      <x:c r="N33" s="54"/>
      <x:c r="P33" s="61">
        <x:f>SUM(C33:N33)</x:f>
        <x:v>1320</x:v>
      </x:c>
    </x:row>
    <x:row r="34">
      <x:c r="B34" s="62" t="s">
        <x:v>38</x:v>
      </x:c>
      <x:c r="C34" s="54">
        <x:v>548</x:v>
      </x:c>
      <x:c r="D34" s="54"/>
      <x:c r="E34" s="54">
        <x:v>212.2</x:v>
      </x:c>
      <x:c r="F34" s="54"/>
      <x:c r="G34" s="54"/>
      <x:c r="H34" s="54"/>
      <x:c r="I34" s="54"/>
      <x:c r="J34" s="54"/>
      <x:c r="K34" s="54"/>
      <x:c r="L34" s="54"/>
      <x:c r="M34" s="54"/>
      <x:c r="N34" s="54"/>
      <x:c r="P34" s="61">
        <x:f>SUM(C34:N34)</x:f>
        <x:v>548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9" t="s">
        <x:v>23</x:v>
      </x:c>
      <x:c r="C2" s="70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634.79999999999995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1" t="s">
        <x:v>33</x:v>
      </x:c>
      <x:c r="C2" s="71"/>
    </x:row>
    <x:row r="3" spans="2:3" ht="16.95" customHeight="1" x14ac:dyDescent="0.3">
      <x:c r="B3" s="38" t="s">
        <x:v>34</x:v>
      </x:c>
      <x:c r="C3" s="39">
        <x:f>'2025'!P31</x:f>
        <x:v>-571.51800000000003</x:v>
      </x:c>
    </x:row>
    <x:row r="4" spans="2:3" ht="16.95" customHeight="1" x14ac:dyDescent="0.3">
      <x:c r="B4" s="38" t="s">
        <x:v>39</x:v>
      </x:c>
      <x:c r="C4" s="40">
        <x:f>'2025'!P12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2025-04-04T15:11:07Z</dcterms:modified>
</cp:coreProperties>
</file>