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3\Normal\"/>
    </mc:Choice>
  </mc:AlternateContent>
  <xr:revisionPtr revIDLastSave="0" documentId="13_ncr:1_{01671944-BA62-4961-9DB7-AE072C259DF7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3" sheetId="14" r:id="rId1"/>
    <x:sheet name="2024" sheetId="15" r:id="rId2"/>
    <x:sheet name="2025" sheetId="16" r:id="rId3"/>
    <x:sheet name="Params" sheetId="10" r:id="rId4"/>
    <x:sheet name="Synthése" sheetId="13" r:id="rId5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 localSheetId="2">'2025'!$B$14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 localSheetId="2">'2025'!$B$13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S" localSheetId="0">'2023'!$B$16</x:definedName>
    <x:definedName name="ENTREES" localSheetId="1">'2024'!$B$16</x:definedName>
    <x:definedName name="ENTREES" localSheetId="2">'2025'!$B$16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 localSheetId="2">'2025'!$B$18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 localSheetId="2">'2025'!$B$17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FRAIS_KM" localSheetId="0">'2023'!$B$30</x:definedName>
    <x:definedName name="FRAIS_KM" localSheetId="1">'2024'!$B$30</x:definedName>
    <x:definedName name="FRAIS_KM" localSheetId="2">'2025'!$B$31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MBRE_KM" localSheetId="0">'2023'!$B$29</x:definedName>
    <x:definedName name="NOMBRE_KM" localSheetId="1">'2024'!$B$29</x:definedName>
    <x:definedName name="NOMBRE_KM" localSheetId="2">'2025'!$B$30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'2023'!$B$27</x:definedName>
    <x:definedName name="SOLDE" localSheetId="1">'2024'!$B$27</x:definedName>
    <x:definedName name="SOLDE" localSheetId="2">'2025'!$B$28</x:definedName>
    <x:definedName name="SORTIES" localSheetId="0">'2023'!$B$21</x:definedName>
    <x:definedName name="SORTIES" localSheetId="1">'2024'!$B$21</x:definedName>
    <x:definedName name="SORTIES" localSheetId="2">'2025'!$B$21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 localSheetId="2">'2025'!#REF!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 localSheetId="2">'2025'!$B$23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KM" localSheetId="2">'2025'!$B$24</x:definedName>
    <x:definedName name="SORTIES_FRAIS_PEE_AMUNDI" localSheetId="0">'2023'!#REF!</x:definedName>
    <x:definedName name="SORTIES_FRAIS_PEE_AMUNDI" localSheetId="1">'2024'!#REF!</x:definedName>
    <x:definedName name="SORTIES_FRAIS_PEE_AMUNDI" localSheetId="2">'2025'!#REF!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 localSheetId="2">'2025'!#REF!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 localSheetId="2">'2025'!$B$22</x:definedName>
    <x:definedName name="SORTIES_SALAIRE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 localSheetId="2">'2025'!$B$19</x:definedName>
    <x:definedName name="TOTAL_ENTREES">#REF!</x:definedName>
    <x:definedName name="TOTAL_SORTIES" localSheetId="0">'2023'!$B$25</x:definedName>
    <x:definedName name="TOTAL_SORTIES" localSheetId="1">'2024'!$B$25</x:definedName>
    <x:definedName name="TOTAL_SORTIES" localSheetId="2">'2025'!$B$26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<sst xmlns="http://schemas.openxmlformats.org/spreadsheetml/2006/main" count="124" uniqueCount="47">
  <si>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</si>
  <si>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</si>
  <si>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</si>
  <si>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</si>
  <si>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</si>
  <si>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</si>
  <si>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</si>
  <si>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</si>
  <si>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</si>
  <si>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</si>
  <si>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</si>
  <si>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</si>
  <si>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</si>
  <si>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</si>
  <si>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</si>
  <si>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</si>
  <si>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</si>
  <si>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</si>
  <si>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</si>
  <si>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</si>
  <si>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</si>
  <si>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</si>
  <si>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</si>
  <si>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</si>
  <si>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</si>
  <si>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</si>
  <si>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</si>
  <si>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</si>
  <si>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</si>
  <si>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</si>
  <si>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</si>
  <si>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</si>
  <si>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</si>
  <si>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</si>
  <si>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</si>
  <si>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</si>
  <si>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</si>
  <si>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</si>
  <si>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</si>
  <si>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</si>
  <si>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</si>
  <si>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</si>
  <si>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</si>
  <si>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</si>
  <si>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TJM (Décembre 2023)</t>
  </si>
  <si>
    <t>Solde Congé</t>
  </si>
  <si>
    <t>Achat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</si>
</sst>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4" fontId="4" fillId="4" borderId="2" xfId="0" applyNumberFormat="1" applyFont="1" applyFill="1" applyBorder="1"/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3"/>
  <x:sheetViews>
    <x:sheetView topLeftCell="B2" workbookViewId="0">
      <x:selection activeCell="N32" sqref="N32:P33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95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15</x:v>
      </x:c>
      <x:c r="K7" s="37">
        <x:v>20</x:v>
      </x:c>
      <x:c r="L7" s="37">
        <x:v>22</x:v>
      </x:c>
      <x:c r="M7" s="37">
        <x:v>21</x:v>
      </x:c>
      <x:c r="N7" s="37">
        <x:v>20</x:v>
      </x:c>
      <x:c r="O7" s="36"/>
      <x:c r="P7" s="57">
        <x:f>SUM(C7:N7)</x:f>
        <x:v>98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-4</x:v>
      </x:c>
      <x:c r="K8" s="63">
        <x:f t="shared" si="0"/>
        <x:v>1</x:v>
      </x:c>
      <x:c r="L8" s="63">
        <x:f t="shared" si="0"/>
        <x:v>3</x:v>
      </x:c>
      <x:c r="M8" s="63">
        <x:f t="shared" si="0"/>
        <x:v>2</x:v>
      </x:c>
      <x:c r="N8" s="63">
        <x:f t="shared" si="0"/>
        <x:v>1</x:v>
      </x:c>
      <x:c r="O8" s="36"/>
      <x:c r="P8" s="57">
        <x:f>SUM(C8:N8)</x:f>
        <x:v>3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15</x:v>
      </x:c>
      <x:c r="K11" s="11">
        <x:v>20.5</x:v>
      </x:c>
      <x:c r="L11" s="11">
        <x:v>22</x:v>
      </x:c>
      <x:c r="M11" s="11">
        <x:v>21</x:v>
      </x:c>
      <x:c r="N11" s="11">
        <x:v>19.5</x:v>
      </x:c>
      <x:c r="P11" s="58">
        <x:f>SUM(C11:N11)</x:f>
        <x:v>98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7</x:v>
      </x:c>
      <x:c r="K12" s="12">
        <x:v>0.5</x:v>
      </x:c>
      <x:c r="L12" s="12"/>
      <x:c r="M12" s="12"/>
      <x:c r="N12" s="12">
        <x:v>0.5</x:v>
      </x:c>
      <x:c r="P12" s="58">
        <x:f>SUM(C12:N12)</x:f>
        <x:v>8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6825</x:v>
      </x:c>
      <x:c r="K17" s="10">
        <x:f>K11*Params!$C$5*(1-Params!$C$3)-Params!$C$4</x:f>
        <x:v>9355</x:v>
      </x:c>
      <x:c r="L17" s="10">
        <x:f>L11*Params!$C$5*(1-Params!$C$3)-Params!$C$4</x:f>
        <x:v>10045</x:v>
      </x:c>
      <x:c r="M17" s="10">
        <x:f>M11*Params!$C$5*(1-Params!$C$3)-Params!$C$4</x:f>
        <x:v>9585</x:v>
      </x:c>
      <x:c r="N17" s="10">
        <x:f>N11*Params!$C$6*(1-Params!$C$3)-Params!$C$4</x:f>
        <x:v>9074.4</x:v>
      </x:c>
      <x:c r="O17" s="4"/>
      <x:c r="P17" s="41">
        <x:f>SUM(C17:N17)</x:f>
        <x:v>44884.4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6825</x:v>
      </x:c>
      <x:c r="K19" s="28">
        <x:f t="shared" si="1"/>
        <x:v>9355</x:v>
      </x:c>
      <x:c r="L19" s="28">
        <x:f t="shared" si="1"/>
        <x:v>10045</x:v>
      </x:c>
      <x:c r="M19" s="28">
        <x:f t="shared" si="1"/>
        <x:v>9585</x:v>
      </x:c>
      <x:c r="N19" s="28">
        <x:f t="shared" si="1"/>
        <x:v>9074.4</x:v>
      </x:c>
      <x:c r="O19" s="5"/>
      <x:c r="P19" s="42">
        <x:f>SUM(C19:O19)</x:f>
        <x:v>44884.4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4959.83</x:v>
      </x:c>
      <x:c r="K22" s="10">
        <x:v>4959.83</x:v>
      </x:c>
      <x:c r="L22" s="10">
        <x:v>4959.83</x:v>
      </x:c>
      <x:c r="M22" s="10">
        <x:v>4959.83</x:v>
      </x:c>
      <x:c r="N22" s="10">
        <x:v>4959.83</x:v>
      </x:c>
      <x:c r="O22" s="4"/>
      <x:c r="P22" s="43">
        <x:f>SUM(C22:N22)</x:f>
        <x:v>24799.15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1076.59+1771.2</x:f>
        <x:v>2847.79</x:v>
      </x:c>
      <x:c r="K23" s="10">
        <x:f>1076.59+1783.32</x:f>
        <x:v>2859.91</x:v>
      </x:c>
      <x:c r="L23" s="10">
        <x:f>1076.59+1772.07</x:f>
        <x:v>2848.66</x:v>
      </x:c>
      <x:c r="M23" s="10">
        <x:f>1076.59+1771.2</x:f>
        <x:v>2847.79</x:v>
      </x:c>
      <x:c r="N23" s="10">
        <x:f>1076.59+1771.2</x:f>
        <x:v>2847.79</x:v>
      </x:c>
      <x:c r="O23" s="4"/>
      <x:c r="P23" s="43">
        <x:f>SUM(C23:N23)</x:f>
        <x:v>14251.940000000002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454.6</x:v>
      </x:c>
      <x:c r="K24" s="10">
        <x:v>596.44000000000005</x:v>
      </x:c>
      <x:c r="L24" s="10">
        <x:v>620.08000000000004</x:v>
      </x:c>
      <x:c r="M24" s="10">
        <x:v>596.44000000000005</x:v>
      </x:c>
      <x:c r="N24" s="10">
        <x:v>1587.8</x:v>
      </x:c>
      <x:c r="O24" s="4"/>
      <x:c r="P24" s="43">
        <x:f>SUM(C24:N24)</x:f>
        <x:v>3855.3599999999997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8262.2199999999993</x:v>
      </x:c>
      <x:c r="K25" s="44">
        <x:f t="shared" si="2"/>
        <x:v>8416.18</x:v>
      </x:c>
      <x:c r="L25" s="44">
        <x:f t="shared" si="2"/>
        <x:v>8428.57</x:v>
      </x:c>
      <x:c r="M25" s="44">
        <x:f t="shared" si="2"/>
        <x:v>8404.06</x:v>
      </x:c>
      <x:c r="N25" s="44">
        <x:f t="shared" si="2"/>
        <x:v>9395.42</x:v>
      </x:c>
      <x:c r="O25" s="4"/>
      <x:c r="P25" s="60">
        <x:f>SUM(C25:N25)</x:f>
        <x:v>42906.45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0</x:v>
      </x:c>
      <x:c r="F27" s="47">
        <x:f t="shared" si="3"/>
        <x:v>0</x:v>
      </x:c>
      <x:c r="G27" s="47">
        <x:f t="shared" si="3"/>
        <x:v>0</x:v>
      </x:c>
      <x:c r="H27" s="47">
        <x:f t="shared" si="3"/>
        <x:v>0</x:v>
      </x:c>
      <x:c r="I27" s="47">
        <x:f t="shared" si="3"/>
        <x:v>0</x:v>
      </x:c>
      <x:c r="J27" s="47">
        <x:f t="shared" si="3"/>
        <x:v>-1437.2199999999993</x:v>
      </x:c>
      <x:c r="K27" s="47">
        <x:f t="shared" si="3"/>
        <x:v>938.81999999999971</x:v>
      </x:c>
      <x:c r="L27" s="47">
        <x:f t="shared" si="3"/>
        <x:v>1616.4300000000003</x:v>
      </x:c>
      <x:c r="M27" s="47">
        <x:f t="shared" si="3"/>
        <x:v>1180.9400000000005</x:v>
      </x:c>
      <x:c r="N27" s="47">
        <x:f t="shared" si="3"/>
        <x:v>-321.02000000000044</x:v>
      </x:c>
      <x:c r="P27" s="59">
        <x:f>SUM(C27:O27)</x:f>
        <x:v>1977.9500000000007</x:v>
      </x:c>
    </x:row>
    <x:row r="29" spans="2:16" x14ac:dyDescent="0.3">
      <x:c r="B29" s="62" t="s">
        <x:v>37</x:v>
      </x:c>
      <x:c r="C29" s="54"/>
      <x:c r="D29" s="54"/>
      <x:c r="E29" s="54"/>
      <x:c r="F29" s="54"/>
      <x:c r="G29" s="54"/>
      <x:c r="H29" s="54"/>
      <x:c r="I29" s="54"/>
      <x:c r="J29" s="54">
        <x:v>900</x:v>
      </x:c>
      <x:c r="K29" s="54">
        <x:v>1260</x:v>
      </x:c>
      <x:c r="L29" s="54">
        <x:v>1320</x:v>
      </x:c>
      <x:c r="M29" s="54">
        <x:v>1260</x:v>
      </x:c>
      <x:c r="N29" s="54">
        <x:v>1200</x:v>
      </x:c>
      <x:c r="P29" s="61">
        <x:f>SUM(C29:N29)</x:f>
        <x:v>5940</x:v>
      </x:c>
    </x:row>
    <x:row r="30" spans="2:16" x14ac:dyDescent="0.3">
      <x:c r="B30" s="62" t="s">
        <x:v>38</x:v>
      </x:c>
      <x:c r="C30" s="54"/>
      <x:c r="D30" s="54"/>
      <x:c r="E30" s="54"/>
      <x:c r="F30" s="54"/>
      <x:c r="G30" s="54"/>
      <x:c r="H30" s="54"/>
      <x:c r="I30" s="54"/>
      <x:c r="J30" s="54">
        <x:v>454.6</x:v>
      </x:c>
      <x:c r="K30" s="54">
        <x:v>596.44000000000005</x:v>
      </x:c>
      <x:c r="L30" s="54">
        <x:v>620.08000000000004</x:v>
      </x:c>
      <x:c r="M30" s="54">
        <x:v>596.44000000000005</x:v>
      </x:c>
      <x:c r="N30" s="54">
        <x:v>472.8</x:v>
      </x:c>
      <x:c r="P30" s="61">
        <x:f>SUM(C30:N30)</x:f>
        <x:v>2740.36</x:v>
      </x:c>
    </x:row>
    <x:row r="32" spans="2:16" x14ac:dyDescent="0.3">
      <x:c r="N32" s="54" t="s">
        <x:v>42</x:v>
      </x:c>
      <x:c r="P32" s="61">
        <x:f>(P29*0.394) + 1515</x:f>
        <x:v>3855.36</x:v>
      </x:c>
    </x:row>
    <x:row r="33" spans="14:16" x14ac:dyDescent="0.3">
      <x:c r="N33" s="54" t="s">
        <x:v>43</x:v>
      </x:c>
      <x:c r="P33" s="61">
        <x:f>P32-P30</x:f>
        <x:v>1115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4143425-7001-4D6E-B4AB-CA01B47E1085}" mc:Ignorable="x14ac xr xr2 xr3">
  <x:dimension ref="B1:P33"/>
  <x:sheetViews>
    <x:sheetView topLeftCell="B2" workbookViewId="0">
      <x:selection activeCell="M27" sqref="M27:N27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7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216</x:v>
      </x:c>
    </x:row>
    <x:row r="7" spans="2:16" x14ac:dyDescent="0.3">
      <x:c r="B7" s="9" t="s">
        <x:v>21</x:v>
      </x:c>
      <x:c r="C7" s="37">
        <x:v>18</x:v>
      </x:c>
      <x:c r="D7" s="37">
        <x:v>20</x:v>
      </x:c>
      <x:c r="E7" s="37">
        <x:v>21</x:v>
      </x:c>
      <x:c r="F7" s="37">
        <x:v>20</x:v>
      </x:c>
      <x:c r="G7" s="37">
        <x:v>18</x:v>
      </x:c>
      <x:c r="H7" s="37">
        <x:v>20</x:v>
      </x:c>
      <x:c r="I7" s="37">
        <x:v>4</x:v>
      </x:c>
      <x:c r="J7" s="37">
        <x:v>18</x:v>
      </x:c>
      <x:c r="K7" s="37">
        <x:v>21</x:v>
      </x:c>
      <x:c r="L7" s="37">
        <x:v>23</x:v>
      </x:c>
      <x:c r="M7" s="37">
        <x:v>19</x:v>
      </x:c>
      <x:c r="N7" s="37">
        <x:v>16</x:v>
      </x:c>
      <x:c r="O7" s="36"/>
      <x:c r="P7" s="57">
        <x:f>SUM(C7:N7)</x:f>
        <x:v>218</x:v>
      </x:c>
    </x:row>
    <x:row r="8" spans="2:16" x14ac:dyDescent="0.3">
      <x:c r="B8" s="18" t="s">
        <x:v>22</x:v>
      </x:c>
      <x:c r="C8" s="63">
        <x:f t="shared" ref="C8:N8" si="0">C7-C6</x:f>
        <x:v>-1</x:v>
      </x:c>
      <x:c r="D8" s="63">
        <x:f t="shared" si="0"/>
        <x:v>1</x:v>
      </x:c>
      <x:c r="E8" s="63">
        <x:f t="shared" si="0"/>
        <x:v>2</x:v>
      </x:c>
      <x:c r="F8" s="63">
        <x:f t="shared" si="0"/>
        <x:v>1</x:v>
      </x:c>
      <x:c r="G8" s="63">
        <x:f t="shared" si="0"/>
        <x:v>-1</x:v>
      </x:c>
      <x:c r="H8" s="63">
        <x:f t="shared" si="0"/>
        <x:v>1</x:v>
      </x:c>
      <x:c r="I8" s="63">
        <x:f t="shared" si="0"/>
        <x:v>-3</x:v>
      </x:c>
      <x:c r="J8" s="63">
        <x:f t="shared" si="0"/>
        <x:v>-1</x:v>
      </x:c>
      <x:c r="K8" s="63">
        <x:f t="shared" si="0"/>
        <x:v>2</x:v>
      </x:c>
      <x:c r="L8" s="63">
        <x:f t="shared" si="0"/>
        <x:v>4</x:v>
      </x:c>
      <x:c r="M8" s="63">
        <x:f t="shared" si="0"/>
        <x:v>0</x:v>
      </x:c>
      <x:c r="N8" s="63">
        <x:f t="shared" si="0"/>
        <x:v>-3</x:v>
      </x:c>
      <x:c r="O8" s="36"/>
      <x:c r="P8" s="57">
        <x:f>SUM(C8:N8)</x:f>
        <x:v>2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18</x:v>
      </x:c>
      <x:c r="D11" s="11">
        <x:v>20</x:v>
      </x:c>
      <x:c r="E11" s="11">
        <x:v>21</x:v>
      </x:c>
      <x:c r="F11" s="11">
        <x:v>20</x:v>
      </x:c>
      <x:c r="G11" s="11">
        <x:v>18</x:v>
      </x:c>
      <x:c r="H11" s="11">
        <x:v>20</x:v>
      </x:c>
      <x:c r="I11" s="11">
        <x:v>4</x:v>
      </x:c>
      <x:c r="J11" s="11">
        <x:v>18.5</x:v>
      </x:c>
      <x:c r="K11" s="11">
        <x:v>21</x:v>
      </x:c>
      <x:c r="L11" s="11">
        <x:v>23</x:v>
      </x:c>
      <x:c r="M11" s="11">
        <x:v>19</x:v>
      </x:c>
      <x:c r="N11" s="11">
        <x:v>16</x:v>
      </x:c>
      <x:c r="P11" s="58">
        <x:f>SUM(C11:N11)</x:f>
        <x:v>218.5</x:v>
      </x:c>
    </x:row>
    <x:row r="12" spans="2:16" x14ac:dyDescent="0.3">
      <x:c r="B12" s="9" t="s">
        <x:v>16</x:v>
      </x:c>
      <x:c r="C12" s="12">
        <x:v>4</x:v>
      </x:c>
      <x:c r="D12" s="12">
        <x:v>1</x:v>
      </x:c>
      <x:c r="E12" s="12"/>
      <x:c r="F12" s="12">
        <x:v>1</x:v>
      </x:c>
      <x:c r="G12" s="12">
        <x:v>1</x:v>
      </x:c>
      <x:c r="H12" s="12"/>
      <x:c r="I12" s="12">
        <x:v>8</x:v>
      </x:c>
      <x:c r="J12" s="12">
        <x:v>2.5</x:v>
      </x:c>
      <x:c r="K12" s="12"/>
      <x:c r="L12" s="12"/>
      <x:c r="M12" s="12"/>
      <x:c r="N12" s="12">
        <x:v>5</x:v>
      </x:c>
      <x:c r="P12" s="58">
        <x:f>SUM(C12:N12)</x:f>
        <x:v>22.5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>
        <x:v>11</x:v>
      </x:c>
      <x:c r="J13" s="12"/>
      <x:c r="K13" s="12"/>
      <x:c r="L13" s="12"/>
      <x:c r="M13" s="12"/>
      <x:c r="N13" s="12"/>
      <x:c r="P13" s="58">
        <x:f>SUM(C13:N13)</x:f>
        <x:v>11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>
        <x:f>C11*Params!$C$6*(1-Params!$C$3)-Params!$C$4</x:f>
        <x:v>8370.6</x:v>
      </x:c>
      <x:c r="D17" s="10">
        <x:f>D11*Params!$C$6*(1-Params!$C$3)-Params!$C$4</x:f>
        <x:v>9309</x:v>
      </x:c>
      <x:c r="E17" s="10">
        <x:f>E11*Params!$C$6*(1-Params!$C$3)-Params!$C$4</x:f>
        <x:v>9778.2000000000007</x:v>
      </x:c>
      <x:c r="F17" s="10">
        <x:f>F11*Params!$C$6*(1-Params!$C$3)-Params!$C$4</x:f>
        <x:v>9309</x:v>
      </x:c>
      <x:c r="G17" s="10">
        <x:f>G11*Params!$C$6*(1-Params!$C$3)-Params!$C$4</x:f>
        <x:v>8370.6</x:v>
      </x:c>
      <x:c r="H17" s="10">
        <x:f>H11*Params!$C$6*(1-Params!$C$3)-Params!$C$4</x:f>
        <x:v>9309</x:v>
      </x:c>
      <x:c r="I17" s="10">
        <x:f>I11*Params!$C$6*(1-Params!$C$3)-Params!$C$4</x:f>
        <x:v>1801.8000000000002</x:v>
      </x:c>
      <x:c r="J17" s="10">
        <x:f>J11*Params!$C$6*(1-Params!$C$3)-Params!$C$4</x:f>
        <x:v>8605.2000000000007</x:v>
      </x:c>
      <x:c r="K17" s="10">
        <x:f>K11*Params!$C$6*(1-Params!$C$3)-Params!$C$4</x:f>
        <x:v>9778.2000000000007</x:v>
      </x:c>
      <x:c r="L17" s="10">
        <x:f>L11*Params!$C$6*(1-Params!$C$3)-Params!$C$4</x:f>
        <x:v>10716.6</x:v>
      </x:c>
      <x:c r="M17" s="10">
        <x:f>M11*Params!$C$6*(1-Params!$C$3)-Params!$C$4</x:f>
        <x:v>8839.8000000000011</x:v>
      </x:c>
      <x:c r="N17" s="10">
        <x:f>N11*Params!$C$6*(1-Params!$C$3)-Params!$C$4</x:f>
        <x:v>7432.2000000000007</x:v>
      </x:c>
      <x:c r="O17" s="4"/>
      <x:c r="P17" s="41">
        <x:f>SUM(C17:N17)</x:f>
        <x:v>101620.20000000001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8370.6</x:v>
      </x:c>
      <x:c r="D19" s="28">
        <x:f t="shared" si="1"/>
        <x:v>9309</x:v>
      </x:c>
      <x:c r="E19" s="28">
        <x:f t="shared" si="1"/>
        <x:v>9778.2000000000007</x:v>
      </x:c>
      <x:c r="F19" s="28">
        <x:f t="shared" si="1"/>
        <x:v>9309</x:v>
      </x:c>
      <x:c r="G19" s="28">
        <x:f t="shared" si="1"/>
        <x:v>8370.6</x:v>
      </x:c>
      <x:c r="H19" s="28">
        <x:f t="shared" si="1"/>
        <x:v>9309</x:v>
      </x:c>
      <x:c r="I19" s="28">
        <x:f t="shared" si="1"/>
        <x:v>1801.8000000000002</x:v>
      </x:c>
      <x:c r="J19" s="28">
        <x:f t="shared" si="1"/>
        <x:v>8605.2000000000007</x:v>
      </x:c>
      <x:c r="K19" s="28">
        <x:f t="shared" si="1"/>
        <x:v>9778.2000000000007</x:v>
      </x:c>
      <x:c r="L19" s="28">
        <x:f t="shared" si="1"/>
        <x:v>10716.6</x:v>
      </x:c>
      <x:c r="M19" s="28">
        <x:f t="shared" si="1"/>
        <x:v>8839.8000000000011</x:v>
      </x:c>
      <x:c r="N19" s="28">
        <x:f t="shared" si="1"/>
        <x:v>7432.2000000000007</x:v>
      </x:c>
      <x:c r="O19" s="5"/>
      <x:c r="P19" s="42">
        <x:f>SUM(C19:O19)</x:f>
        <x:v>101620.20000000001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>
        <x:v>4950.6400000000003</x:v>
      </x:c>
      <x:c r="D22" s="10">
        <x:v>4950.6400000000003</x:v>
      </x:c>
      <x:c r="E22" s="10">
        <x:v>4950.6400000000003</x:v>
      </x:c>
      <x:c r="F22" s="10">
        <x:v>4950.6400000000003</x:v>
      </x:c>
      <x:c r="G22" s="10">
        <x:v>4950.6400000000003</x:v>
      </x:c>
      <x:c r="H22" s="10">
        <x:v>4950.6400000000003</x:v>
      </x:c>
      <x:c r="I22" s="10">
        <x:v>2679.95</x:v>
      </x:c>
      <x:c r="J22" s="10">
        <x:v>5097.4399999999996</x:v>
      </x:c>
      <x:c r="K22" s="10">
        <x:v>4950.6400000000003</x:v>
      </x:c>
      <x:c r="L22" s="10">
        <x:v>4950.6400000000003</x:v>
      </x:c>
      <x:c r="M22" s="10">
        <x:v>4950.6400000000003</x:v>
      </x:c>
      <x:c r="N22" s="10">
        <x:v>4950.6400000000003</x:v>
      </x:c>
      <x:c r="O22" s="4"/>
      <x:c r="P22" s="43">
        <x:f>SUM(C22:N22)</x:f>
        <x:v>57283.79</x:v>
      </x:c>
    </x:row>
    <x:row r="23" spans="2:16" x14ac:dyDescent="0.3">
      <x:c r="B23" s="9" t="s">
        <x:v>8</x:v>
      </x:c>
      <x:c r="C23" s="10">
        <x:f>1090.34+1788.49</x:f>
        <x:v>2878.83</x:v>
      </x:c>
      <x:c r="D23" s="10">
        <x:f>1090.34+1794.53</x:f>
        <x:v>2884.87</x:v>
      </x:c>
      <x:c r="E23" s="10">
        <x:f>1090.34+1789.34</x:f>
        <x:v>2879.68</x:v>
      </x:c>
      <x:c r="F23" s="10">
        <x:f>1090.34+1787.62</x:f>
        <x:v>2877.96</x:v>
      </x:c>
      <x:c r="G23" s="10">
        <x:f>1090.34+1811.99</x:f>
        <x:v>2902.33</x:v>
      </x:c>
      <x:c r="H23" s="10">
        <x:f>1090.34+1811.99</x:f>
        <x:v>2902.33</x:v>
      </x:c>
      <x:c r="I23" s="10">
        <x:f>621.24+1011.75</x:f>
        <x:v>1632.99</x:v>
      </x:c>
      <x:c r="J23" s="10">
        <x:f>1123.26+1879.71</x:f>
        <x:v>3002.9700000000003</x:v>
      </x:c>
      <x:c r="K23" s="10">
        <x:f>1090.34+1817.11</x:f>
        <x:v>2907.45</x:v>
      </x:c>
      <x:c r="L23" s="10">
        <x:f>1090.34+1812.79</x:f>
        <x:v>2903.13</x:v>
      </x:c>
      <x:c r="M23" s="10">
        <x:f>1090.34+1812.79</x:f>
        <x:v>2903.13</x:v>
      </x:c>
      <x:c r="N23" s="10">
        <x:f>1090.34+1812.79</x:f>
        <x:v>2903.13</x:v>
      </x:c>
      <x:c r="O23" s="4"/>
      <x:c r="P23" s="43">
        <x:f>SUM(C23:N23)</x:f>
        <x:v>33578.800000000003</x:v>
      </x:c>
    </x:row>
    <x:row r="24" spans="2:16" x14ac:dyDescent="0.3">
      <x:c r="B24" s="55" t="s">
        <x:v>40</x:v>
      </x:c>
      <x:c r="C24" s="10">
        <x:v>525.52</x:v>
      </x:c>
      <x:c r="D24" s="10">
        <x:v>572.79999999999995</x:v>
      </x:c>
      <x:c r="E24" s="10">
        <x:v>596.44000000000005</x:v>
      </x:c>
      <x:c r="F24" s="10">
        <x:v>572.79999999999995</x:v>
      </x:c>
      <x:c r="G24" s="10">
        <x:v>525.52</x:v>
      </x:c>
      <x:c r="H24" s="10">
        <x:v>572.79999999999995</x:v>
      </x:c>
      <x:c r="I24" s="10">
        <x:v>194.56</x:v>
      </x:c>
      <x:c r="J24" s="10">
        <x:v>549.16</x:v>
      </x:c>
      <x:c r="K24" s="10">
        <x:v>596.44000000000005</x:v>
      </x:c>
      <x:c r="L24" s="10">
        <x:v>643.72</x:v>
      </x:c>
      <x:c r="M24" s="10">
        <x:v>549.16</x:v>
      </x:c>
      <x:c r="N24" s="10">
        <x:v>793.24</x:v>
      </x:c>
      <x:c r="O24" s="4"/>
      <x:c r="P24" s="43">
        <x:f>SUM(C24:N24)</x:f>
        <x:v>6692.1600000000008</x:v>
      </x:c>
    </x:row>
    <x:row r="25" spans="2:16" x14ac:dyDescent="0.3">
      <x:c r="B25" s="8" t="s">
        <x:v>3</x:v>
      </x:c>
      <x:c r="C25" s="44">
        <x:f t="shared" ref="C25:N25" si="2">SUM(C22:C24)</x:f>
        <x:v>8354.99</x:v>
      </x:c>
      <x:c r="D25" s="44">
        <x:f t="shared" si="2"/>
        <x:v>8408.31</x:v>
      </x:c>
      <x:c r="E25" s="44">
        <x:f t="shared" si="2"/>
        <x:v>8426.76</x:v>
      </x:c>
      <x:c r="F25" s="44">
        <x:f t="shared" si="2"/>
        <x:v>8401.4</x:v>
      </x:c>
      <x:c r="G25" s="44">
        <x:f t="shared" si="2"/>
        <x:v>8378.49</x:v>
      </x:c>
      <x:c r="H25" s="44">
        <x:f t="shared" si="2"/>
        <x:v>8425.77</x:v>
      </x:c>
      <x:c r="I25" s="44">
        <x:f t="shared" si="2"/>
        <x:v>4507.5</x:v>
      </x:c>
      <x:c r="J25" s="44">
        <x:f t="shared" si="2"/>
        <x:v>8649.57</x:v>
      </x:c>
      <x:c r="K25" s="44">
        <x:f t="shared" si="2"/>
        <x:v>8454.5300000000007</x:v>
      </x:c>
      <x:c r="L25" s="44">
        <x:f t="shared" si="2"/>
        <x:v>8497.49</x:v>
      </x:c>
      <x:c r="M25" s="44">
        <x:f t="shared" si="2"/>
        <x:v>8402.93</x:v>
      </x:c>
      <x:c r="N25" s="44">
        <x:f t="shared" si="2"/>
        <x:v>8647.01</x:v>
      </x:c>
      <x:c r="O25" s="4"/>
      <x:c r="P25" s="60">
        <x:f>SUM(C25:N25)</x:f>
        <x:v>97554.750000000015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15.610000000000582</x:v>
      </x:c>
      <x:c r="D27" s="47">
        <x:f t="shared" si="3"/>
        <x:v>900.69000000000051</x:v>
      </x:c>
      <x:c r="E27" s="47">
        <x:f t="shared" si="3"/>
        <x:v>1351.4400000000005</x:v>
      </x:c>
      <x:c r="F27" s="47">
        <x:f t="shared" si="3"/>
        <x:v>907.60000000000036</x:v>
      </x:c>
      <x:c r="G27" s="47">
        <x:f t="shared" si="3"/>
        <x:v>-7.8899999999994179</x:v>
      </x:c>
      <x:c r="H27" s="47">
        <x:f t="shared" si="3"/>
        <x:v>883.22999999999956</x:v>
      </x:c>
      <x:c r="I27" s="47">
        <x:f t="shared" si="3"/>
        <x:v>-2705.7</x:v>
      </x:c>
      <x:c r="J27" s="47">
        <x:f t="shared" si="3"/>
        <x:v>-44.369999999998981</x:v>
      </x:c>
      <x:c r="K27" s="47">
        <x:f t="shared" si="3"/>
        <x:v>1323.67</x:v>
      </x:c>
      <x:c r="L27" s="47">
        <x:f t="shared" si="3"/>
        <x:v>2219.1100000000006</x:v>
      </x:c>
      <x:c r="M27" s="47">
        <x:f t="shared" si="3"/>
        <x:v>436.8700000000008</x:v>
      </x:c>
      <x:c r="N27" s="47">
        <x:f t="shared" si="3"/>
        <x:v>-1214.8099999999995</x:v>
      </x:c>
      <x:c r="P27" s="59">
        <x:f>SUM(C27:O27)</x:f>
        <x:v>4065.4500000000053</x:v>
      </x:c>
    </x:row>
    <x:row r="29" spans="2:16" x14ac:dyDescent="0.3">
      <x:c r="B29" s="62" t="s">
        <x:v>37</x:v>
      </x:c>
      <x:c r="C29" s="54">
        <x:v>1080</x:v>
      </x:c>
      <x:c r="D29" s="54">
        <x:v>1200</x:v>
      </x:c>
      <x:c r="E29" s="54">
        <x:v>1260</x:v>
      </x:c>
      <x:c r="F29" s="54">
        <x:v>1200</x:v>
      </x:c>
      <x:c r="G29" s="54">
        <x:v>1080</x:v>
      </x:c>
      <x:c r="H29" s="54">
        <x:v>1200</x:v>
      </x:c>
      <x:c r="I29" s="54">
        <x:v>240</x:v>
      </x:c>
      <x:c r="J29" s="54">
        <x:v>1140</x:v>
      </x:c>
      <x:c r="K29" s="54">
        <x:v>1260</x:v>
      </x:c>
      <x:c r="L29" s="54">
        <x:v>1380</x:v>
      </x:c>
      <x:c r="M29" s="54">
        <x:v>1140</x:v>
      </x:c>
      <x:c r="N29" s="54">
        <x:v>960</x:v>
      </x:c>
      <x:c r="P29" s="61">
        <x:f>SUM(C29:N29)</x:f>
        <x:v>13140</x:v>
      </x:c>
    </x:row>
    <x:row r="30" spans="2:16" x14ac:dyDescent="0.3">
      <x:c r="B30" s="62" t="s">
        <x:v>38</x:v>
      </x:c>
      <x:c r="C30" s="54">
        <x:v>525.52</x:v>
      </x:c>
      <x:c r="D30" s="54">
        <x:v>572.79999999999995</x:v>
      </x:c>
      <x:c r="E30" s="54">
        <x:v>596.44000000000005</x:v>
      </x:c>
      <x:c r="F30" s="54">
        <x:v>572.79999999999995</x:v>
      </x:c>
      <x:c r="G30" s="54">
        <x:v>525.52</x:v>
      </x:c>
      <x:c r="H30" s="54">
        <x:v>572.79999999999995</x:v>
      </x:c>
      <x:c r="I30" s="54">
        <x:v>194.56</x:v>
      </x:c>
      <x:c r="J30" s="54">
        <x:v>549.16</x:v>
      </x:c>
      <x:c r="K30" s="54">
        <x:v>596.44000000000005</x:v>
      </x:c>
      <x:c r="L30" s="54">
        <x:v>643.72</x:v>
      </x:c>
      <x:c r="M30" s="54">
        <x:v>549.16</x:v>
      </x:c>
      <x:c r="N30" s="54">
        <x:v>793.24</x:v>
      </x:c>
      <x:c r="P30" s="61">
        <x:f>SUM(C30:N30)</x:f>
        <x:v>6692.1600000000008</x:v>
      </x:c>
    </x:row>
    <x:row r="32" spans="2:16" x14ac:dyDescent="0.3">
      <x:c r="N32" s="54" t="s">
        <x:v>42</x:v>
      </x:c>
      <x:c r="P32" s="61">
        <x:f>(P29*0.394) + 1515</x:f>
        <x:v>6692.16</x:v>
      </x:c>
    </x:row>
    <x:row r="33" spans="14:16" x14ac:dyDescent="0.3">
      <x:c r="N33" s="54" t="s">
        <x:v>43</x:v>
      </x:c>
      <x:c r="P33" s="61">
        <x:f>P32-P30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1AD58A4A-34AE-4AFB-85AA-A502D217B26D}" mc:Ignorable="x14ac xr xr2 xr3">
  <x:dimension ref="B1:P34"/>
  <x:sheetViews>
    <x:sheetView tabSelected="1" workbookViewId="0">
      <x:selection activeCell="P24" sqref="P24:P25"/>
    </x:sheetView>
  </x:sheetViews>
  <x:sheetFormatPr baseColWidth="10" defaultRowHeight="14.625"/>
  <x:cols>
    <x:col min="1" max="1" width="3" customWidth="1"/>
    <x:col min="2" max="2" width="28" customWidth="1"/>
    <x:col min="14" max="14" width="18.59765625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38</x:v>
      </x:c>
    </x:row>
    <x:row r="7">
      <x:c r="B7" s="9" t="s">
        <x:v>21</x:v>
      </x:c>
      <x:c r="C7" s="37">
        <x:v>22</x:v>
      </x:c>
      <x:c r="D7" s="37">
        <x:v>19.5</x:v>
      </x:c>
      <x:c r="E7" s="37">
        <x:v>20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41.5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3.5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19.5</x:v>
      </x:c>
      <x:c r="E11" s="11">
        <x:v>20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41.5</x:v>
      </x:c>
    </x:row>
    <x:row r="12">
      <x:c r="B12" s="9" t="s">
        <x:v>16</x:v>
      </x:c>
      <x:c r="C12" s="12"/>
      <x:c r="D12" s="12"/>
      <x:c r="E12" s="12">
        <x:v>1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10247.4</x:v>
      </x:c>
      <x:c r="D17" s="10">
        <x:f>D11*Params!$C$6*(1-Params!$C$3)-Params!$C$4</x:f>
        <x:v>9074.4</x:v>
      </x:c>
      <x:c r="E17" s="10">
        <x:f>E11*Params!$C$6*(1-Params!$C$3)-Params!$C$4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19321.8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19321.8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4949.22</x:v>
      </x:c>
      <x:c r="D22" s="10">
        <x:v>4949.22</x:v>
      </x:c>
      <x:c r="E22" s="10">
        <x:v>4949.22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9898.44</x:v>
      </x:c>
    </x:row>
    <x:row r="23">
      <x:c r="B23" s="9" t="s">
        <x:v>8</x:v>
      </x:c>
      <x:c r="C23" s="10">
        <x:f>1096.32+1827.56</x:f>
        <x:v>2923.88</x:v>
      </x:c>
      <x:c r="D23" s="10">
        <x:f>1096.32+1818.91</x:f>
        <x:v>2915.23</x:v>
      </x:c>
      <x:c r="E23" s="10">
        <x:f>1096.32+1819.78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5839.110000000001</x:v>
      </x:c>
    </x:row>
    <x:row r="24">
      <x:c r="B24" s="55" t="s">
        <x:v>40</x:v>
      </x:c>
      <x:c r="C24" s="10">
        <x:v>620.08</x:v>
      </x:c>
      <x:c r="D24" s="10">
        <x:v>572.8</x:v>
      </x:c>
      <x:c r="E24" s="10">
        <x:v>572.8</x:v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1192.88</x:v>
      </x:c>
    </x:row>
    <x:row r="25">
      <x:c r="B25" s="55" t="s">
        <x:v>46</x:v>
      </x:c>
      <x:c r="C25" s="70"/>
      <x:c r="D25" s="70"/>
      <x:c r="E25" s="70">
        <x:v>150</x:v>
      </x:c>
      <x:c r="F25" s="70"/>
      <x:c r="G25" s="70"/>
      <x:c r="H25" s="70"/>
      <x:c r="I25" s="70"/>
      <x:c r="J25" s="70"/>
      <x:c r="K25" s="70"/>
      <x:c r="L25" s="70"/>
      <x:c r="M25" s="70"/>
      <x:c r="N25" s="70"/>
      <x:c r="O25" s="4"/>
      <x:c r="P25" s="43">
        <x:f>SUM(C25:N25)</x:f>
        <x:v>150</x:v>
      </x:c>
    </x:row>
    <x:row r="26">
      <x:c r="B26" s="8" t="s">
        <x:v>3</x:v>
      </x:c>
      <x:c r="C26" s="44">
        <x:f>SUM(C22:C24)</x:f>
      </x:c>
      <x:c r="D26" s="44">
        <x:f>SUM(D22:D24)</x:f>
      </x:c>
      <x:c r="E26" s="44">
        <x:f>SUM(E22:E24)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17080.43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SUM(C28:O28)</x:f>
        <x:v>2241.369999999999</x:v>
      </x:c>
    </x:row>
    <x:row r="30">
      <x:c r="B30" s="62" t="s">
        <x:v>37</x:v>
      </x:c>
      <x:c r="C30" s="54">
        <x:v>1320</x:v>
      </x:c>
      <x:c r="D30" s="54">
        <x:v>1200</x:v>
      </x:c>
      <x:c r="E30" s="54">
        <x:v>1200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2520</x:v>
      </x:c>
    </x:row>
    <x:row r="31">
      <x:c r="B31" s="62" t="s">
        <x:v>38</x:v>
      </x:c>
      <x:c r="C31" s="54">
        <x:v>620.08</x:v>
      </x:c>
      <x:c r="D31" s="54">
        <x:v>572.8</x:v>
      </x:c>
      <x:c r="E31" s="54">
        <x:v>572.8</x:v>
      </x:c>
      <x:c r="F31" s="54"/>
      <x:c r="G31" s="54"/>
      <x:c r="H31" s="54"/>
      <x:c r="I31" s="54"/>
      <x:c r="J31" s="54"/>
      <x:c r="K31" s="54"/>
      <x:c r="L31" s="54"/>
      <x:c r="M31" s="54"/>
      <x:c r="N31" s="54"/>
      <x:c r="P31" s="61">
        <x:f>SUM(C31:N31)</x:f>
        <x:v>1192.88</x:v>
      </x:c>
    </x:row>
    <x:row r="33">
      <x:c r="N33" s="54" t="s">
        <x:v>42</x:v>
      </x:c>
      <x:c r="P33" s="61">
        <x:f>(P30*0.394) + 1515</x:f>
        <x:v>2507.88</x:v>
      </x:c>
    </x:row>
    <x:row r="34">
      <x:c r="N34" s="54" t="s">
        <x:v>43</x:v>
      </x:c>
      <x:c r="P34" s="61">
        <x:f>P33-P31</x:f>
        <x:v>1315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7" t="s">
        <x:v>23</x:v>
      </x:c>
      <x:c r="C2" s="68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500</x:v>
      </x:c>
    </x:row>
    <x:row r="6" spans="2:3" ht="25.95" customHeight="1" x14ac:dyDescent="0.3">
      <x:c r="B6" s="64" t="s">
        <x:v>44</x:v>
      </x:c>
      <x:c r="C6" s="33">
        <x:v>510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4" sqref="C4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9" t="s">
        <x:v>33</x:v>
      </x:c>
      <x:c r="C2" s="69"/>
    </x:row>
    <x:row r="3" spans="2:3" ht="16.95" customHeight="1" x14ac:dyDescent="0.3">
      <x:c r="B3" s="38" t="s">
        <x:v>34</x:v>
      </x:c>
      <x:c r="C3" s="39">
        <x:f>('2023'!P27)+'2024'!P27+'2025'!P28</x:f>
        <x:v>8284.7700000000041</x:v>
      </x:c>
    </x:row>
    <x:row r="4" spans="2:3" ht="16.95" customHeight="1" x14ac:dyDescent="0.3">
      <x:c r="B4" s="38" t="s">
        <x:v>39</x:v>
      </x:c>
      <x:c r="C4" s="40">
        <x:f>('2023'!P12)+'2024'!P12+'2025'!P12</x:f>
        <x:v>30.5</x:v>
      </x:c>
    </x:row>
    <x:row r="5" spans="2:3" x14ac:dyDescent="0.3">
      <x:c r="B5" t="s">
        <x:v>45</x:v>
      </x:c>
      <x:c r="C5">
        <x:f>(2.08*19)-C4</x:f>
        <x:v>9.0200000000000031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2025-04-04T15:11:03Z</dcterms:modified>
</cp:coreProperties>
</file>